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\\VISIONSERVER2\VisionSharedFiles\- BROCHURES\New Literature\"/>
    </mc:Choice>
  </mc:AlternateContent>
  <xr:revisionPtr revIDLastSave="0" documentId="8_{FA59F605-7DF4-4ED7-9B49-C3F939C15D36}" xr6:coauthVersionLast="43" xr6:coauthVersionMax="43" xr10:uidLastSave="{00000000-0000-0000-0000-000000000000}"/>
  <bookViews>
    <workbookView xWindow="-110" yWindow="-110" windowWidth="19420" windowHeight="10420" tabRatio="348" xr2:uid="{00000000-000D-0000-FFFF-FFFF00000000}"/>
  </bookViews>
  <sheets>
    <sheet name="Meter values" sheetId="1" r:id="rId1"/>
    <sheet name="Internal values" sheetId="2" r:id="rId2"/>
    <sheet name="vid_Meter_Errors" sheetId="3" r:id="rId3"/>
    <sheet name="vid_Firmware_Ver" sheetId="4" r:id="rId4"/>
    <sheet name="vid_Meter_Model &amp; ID" sheetId="5" r:id="rId5"/>
    <sheet name="vid_Meter_Config" sheetId="6" r:id="rId6"/>
    <sheet name="vid_Meter_Form &amp; Ratio" sheetId="7" r:id="rId7"/>
    <sheet name="vid_Dem_Settings" sheetId="8" r:id="rId8"/>
    <sheet name="Phasor Diagram" sheetId="9" r:id="rId9"/>
    <sheet name="Event Log" sheetId="10" r:id="rId10"/>
    <sheet name="vid_Switch_State" sheetId="11" r:id="rId11"/>
  </sheets>
  <definedNames>
    <definedName name="name_max_len" localSheetId="1">'Internal values'!$S$8</definedName>
    <definedName name="name_max_len">'Meter values'!#REF!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25" i="2" l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W3" i="1"/>
  <c r="S8" i="2" l="1"/>
  <c r="U24" i="2"/>
  <c r="T23" i="2"/>
  <c r="U20" i="2"/>
  <c r="T19" i="2"/>
  <c r="U16" i="2"/>
  <c r="T15" i="2"/>
  <c r="U12" i="2"/>
  <c r="T11" i="2"/>
  <c r="U21" i="2"/>
  <c r="T20" i="2"/>
  <c r="U17" i="2"/>
  <c r="T16" i="2"/>
  <c r="U13" i="2"/>
  <c r="T12" i="2"/>
  <c r="T24" i="2"/>
  <c r="U22" i="2"/>
  <c r="T21" i="2"/>
  <c r="U18" i="2"/>
  <c r="T17" i="2"/>
  <c r="U14" i="2"/>
  <c r="T13" i="2"/>
  <c r="U23" i="2"/>
  <c r="T22" i="2"/>
  <c r="U19" i="2"/>
  <c r="T18" i="2"/>
  <c r="U15" i="2"/>
  <c r="T14" i="2"/>
  <c r="U11" i="2"/>
</calcChain>
</file>

<file path=xl/sharedStrings.xml><?xml version="1.0" encoding="utf-8"?>
<sst xmlns="http://schemas.openxmlformats.org/spreadsheetml/2006/main" count="1557" uniqueCount="1063">
  <si>
    <t>Last updated:</t>
  </si>
  <si>
    <t>The API doesn't care about these, but might be important for ANSI side:
NOTE: None of these are used!</t>
  </si>
  <si>
    <t>max len:</t>
  </si>
  <si>
    <t>Defines used by ANSI side to identify readings that are provided to API. This code is located in api_config.h</t>
  </si>
  <si>
    <t>Configuration of each value. This code is located in api_config.c</t>
  </si>
  <si>
    <t>API_ID:</t>
  </si>
  <si>
    <t>INTERNAL NAME:</t>
  </si>
  <si>
    <t>ALT NAME (not used right now):</t>
  </si>
  <si>
    <t>DEV NOTES:</t>
  </si>
  <si>
    <t>DataType:</t>
  </si>
  <si>
    <t>Bits:</t>
  </si>
  <si>
    <t>LCD_Index</t>
  </si>
  <si>
    <t>LCD_ GROUP</t>
  </si>
  <si>
    <t>LCD_Reverse</t>
  </si>
  <si>
    <t>LCD_Tou</t>
  </si>
  <si>
    <t>LCD_Demand</t>
  </si>
  <si>
    <t>LCD_IDXPR</t>
  </si>
  <si>
    <t>LCD_ID</t>
  </si>
  <si>
    <r>
      <rPr>
        <b/>
        <sz val="10"/>
        <color rgb="FF7F0055"/>
        <rFont val="Consolas"/>
        <family val="3"/>
      </rPr>
      <t>typedef</t>
    </r>
    <r>
      <rPr>
        <sz val="10"/>
        <color rgb="FF000000"/>
        <rFont val="Consolas"/>
        <family val="3"/>
      </rPr>
      <t xml:space="preserve"> </t>
    </r>
    <r>
      <rPr>
        <b/>
        <sz val="10"/>
        <color rgb="FF7F0055"/>
        <rFont val="Consolas"/>
        <family val="3"/>
      </rPr>
      <t>enum</t>
    </r>
    <r>
      <rPr>
        <sz val="10"/>
        <color rgb="FF000000"/>
        <rFont val="Consolas"/>
        <family val="3"/>
      </rPr>
      <t xml:space="preserve"> ValueId_e {</t>
    </r>
  </si>
  <si>
    <t>vid_notAllowed</t>
  </si>
  <si>
    <t>NotAllowed</t>
  </si>
  <si>
    <t>Never use.</t>
  </si>
  <si>
    <t>Unsigned_Integer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</si>
  <si>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vid_notAllowed</t>
    </r>
    <r>
      <rPr>
        <sz val="10"/>
        <color rgb="FF000000"/>
        <rFont val="Consolas"/>
        <family val="3"/>
      </rPr>
      <t xml:space="preserve">               = 0,   </t>
    </r>
    <r>
      <rPr>
        <sz val="10"/>
        <color rgb="FF3F7F5F"/>
        <rFont val="Consolas"/>
        <family val="3"/>
      </rPr>
      <t xml:space="preserve">//0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</si>
  <si>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vid_notAllowed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0    </t>
    </r>
  </si>
  <si>
    <t>DummyTestValue</t>
  </si>
  <si>
    <t>Not in use at this time but available.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</si>
  <si>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vid_DummyTestValue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//1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</si>
  <si>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vid_DummyTestValue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    </t>
    </r>
  </si>
  <si>
    <t>kWh_Total_Delivered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</si>
  <si>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</t>
    </r>
    <r>
      <rPr>
        <sz val="10"/>
        <color rgb="FF000000"/>
        <rFont val="Consolas"/>
        <family val="3"/>
      </rPr>
      <t xml:space="preserve">               ,   </t>
    </r>
    <r>
      <rPr>
        <sz val="10"/>
        <color rgb="FF3F7F5F"/>
        <rFont val="Consolas"/>
        <family val="3"/>
      </rPr>
      <t xml:space="preserve">//2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</si>
  <si>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</t>
    </r>
    <r>
      <rPr>
        <sz val="10"/>
        <color rgb="FF000000"/>
        <rFont val="Consolas"/>
        <family val="3"/>
      </rPr>
      <t xml:space="preserve">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    </t>
    </r>
  </si>
  <si>
    <t>kVAh_Total_Delivered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</si>
  <si>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vid_kVAh_Tot_Deliv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//3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</si>
  <si>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vid_kVAh_Tot_Deliv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    </t>
    </r>
  </si>
  <si>
    <t>kVArh_Total_Delivered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</si>
  <si>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vid_kVArh_Tot_Deliv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//4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</si>
  <si>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vid_kVArh_Tot_Deliv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    </t>
    </r>
  </si>
  <si>
    <t>kWh_Total_Received</t>
  </si>
  <si>
    <t>Not implemented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</si>
  <si>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vid_kWh_Tot_Receiv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//5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</si>
  <si>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vid_kWh_Tot_Receiv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    </t>
    </r>
  </si>
  <si>
    <t>kVAh_Total_Received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</si>
  <si>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vid_kVAh_Tot_Receiv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//6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</si>
  <si>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vid_kVAh_Tot_Receiv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    </t>
    </r>
  </si>
  <si>
    <t>kVArh_Total_Received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</si>
  <si>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vid_kVArh_Tot_Receiv</t>
    </r>
    <r>
      <rPr>
        <sz val="10"/>
        <color rgb="FF000000"/>
        <rFont val="Consolas"/>
        <family val="3"/>
      </rPr>
      <t xml:space="preserve">            ,   </t>
    </r>
    <r>
      <rPr>
        <sz val="10"/>
        <color rgb="FF3F7F5F"/>
        <rFont val="Consolas"/>
        <family val="3"/>
      </rPr>
      <t xml:space="preserve">//7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</si>
  <si>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vid_kVArh_Tot_Receiv</t>
    </r>
    <r>
      <rPr>
        <sz val="10"/>
        <color rgb="FF000000"/>
        <rFont val="Consolas"/>
        <family val="3"/>
      </rPr>
      <t xml:space="preserve">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    </t>
    </r>
  </si>
  <si>
    <t>kWh_Total_Net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</si>
  <si>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vid_kWh_Tot_Net</t>
    </r>
    <r>
      <rPr>
        <sz val="10"/>
        <color rgb="FF000000"/>
        <rFont val="Consolas"/>
        <family val="3"/>
      </rPr>
      <t xml:space="preserve">                 ,   </t>
    </r>
    <r>
      <rPr>
        <sz val="10"/>
        <color rgb="FF3F7F5F"/>
        <rFont val="Consolas"/>
        <family val="3"/>
      </rPr>
      <t xml:space="preserve">//8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</si>
  <si>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vid_kWh_Tot_Net</t>
    </r>
    <r>
      <rPr>
        <sz val="10"/>
        <color rgb="FF000000"/>
        <rFont val="Consolas"/>
        <family val="3"/>
      </rPr>
      <t xml:space="preserve">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    </t>
    </r>
  </si>
  <si>
    <t>kWh_Phase_A_Delivered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</si>
  <si>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vid_kWh_Ph_A_Deliv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//9 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</si>
  <si>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vid_kWh_Ph_A_Deliv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    </t>
    </r>
  </si>
  <si>
    <t>kWh_Phase_B_Delivered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</si>
  <si>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vid_kWh_Ph_B_Deliv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//10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</si>
  <si>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vid_kWh_Ph_B_Deliv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  </t>
    </r>
  </si>
  <si>
    <t>kWh_Phase_C_Delivered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</si>
  <si>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vid_kWh_Ph_C_Deliv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//11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</si>
  <si>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vid_kWh_Ph_C_Deliv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  </t>
    </r>
  </si>
  <si>
    <t>kWh_Phase_A_Received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</si>
  <si>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vid_kWh_Ph_A_Receiv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//12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</si>
  <si>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vid_kWh_Ph_A_Receiv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  </t>
    </r>
  </si>
  <si>
    <t>kWh_Phase_B_Received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</si>
  <si>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vid_kWh_Ph_B_Receiv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//13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</si>
  <si>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vid_kWh_Ph_B_Receiv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  </t>
    </r>
  </si>
  <si>
    <t>kWh_Phase_C_Received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</si>
  <si>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vid_kWh_Ph_C_Receiv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//14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</si>
  <si>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vid_kWh_Ph_C_Receiv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  </t>
    </r>
  </si>
  <si>
    <t>kWh_Total_Delivered_Rate_A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</si>
  <si>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vid_kWh_Tot_Deliv_Rate_A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//15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</si>
  <si>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vid_kWh_Tot_Deliv_Rate_A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  </t>
    </r>
  </si>
  <si>
    <t>kWh_Total_Delivered_Rate_B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</si>
  <si>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vid_kVA_Tot_Deliv_Rate_A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//16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</si>
  <si>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vid_kVA_Tot_Deliv_Rate_A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16  </t>
    </r>
  </si>
  <si>
    <t>kWh_Total_Delivered_Rate_C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</si>
  <si>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vid_kVAr_Tot_Deliv_Rate_A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//17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</si>
  <si>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vid_kVAr_Tot_Deliv_Rate_A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17  </t>
    </r>
  </si>
  <si>
    <t>kWh_Total_Delivered_Rate_D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</si>
  <si>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vid_kWh_Tot_Deliv_Rate_B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//18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</si>
  <si>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vid_kWh_Tot_Deliv_Rate_B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18  </t>
    </r>
  </si>
  <si>
    <t>kWh_Total_Delivered_Season_1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</si>
  <si>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vid_kVA_Tot_Deliv_Rate_B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//19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</si>
  <si>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vid_kVA_Tot_Deliv_Rate_B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19  </t>
    </r>
  </si>
  <si>
    <t>kWh_Total_Delivered_Season_2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</si>
  <si>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vid_kVAr_Tot_Deliv_Rate_B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//20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</si>
  <si>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vid_kVAr_Tot_Deliv_Rate_B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20  </t>
    </r>
  </si>
  <si>
    <t>kWh_Total_Delivered_Season_3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</si>
  <si>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vid_kWh_Tot_Deliv_Rate_C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//21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</si>
  <si>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vid_kWh_Tot_Deliv_Rate_C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21  </t>
    </r>
  </si>
  <si>
    <t>kWh_Total_Delivered_Season_4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</si>
  <si>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vid_kVA_Tot_Deliv_Rate_C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//22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</si>
  <si>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vid_kVA_Tot_Deliv_Rate_C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22  </t>
    </r>
  </si>
  <si>
    <t>kWh_Total_Q1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</si>
  <si>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vid_kVAr_Tot_Deliv_Rate_C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//23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</si>
  <si>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vid_kVAr_Tot_Deliv_Rate_C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23  </t>
    </r>
  </si>
  <si>
    <t>kWh_Total_Q2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</si>
  <si>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vid_kWh_Tot_Deliv_Rate_D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//24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</si>
  <si>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vid_kWh_Tot_Deliv_Rate_D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24  </t>
    </r>
  </si>
  <si>
    <t>kWh_Total_Q3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</si>
  <si>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vid_kVA_Tot_Deliv_Rate_D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//25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</si>
  <si>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vid_kVA_Tot_Deliv_Rate_D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25  </t>
    </r>
  </si>
  <si>
    <t>kWh_Total_Q4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</si>
  <si>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vid_kVAr_Tot_Deliv_Rate_D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//26 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</si>
  <si>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vid_kVAr_Tot_Deliv_Rate_D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26  </t>
    </r>
  </si>
  <si>
    <t>kVArh_Total_Q1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</si>
  <si>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vid_kWh_Tot_Deliv_Sea_1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//27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</si>
  <si>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vid_kWh_Tot_Deliv_Sea_1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27  </t>
    </r>
  </si>
  <si>
    <t>kVArh_Total_Q2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</si>
  <si>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vid_kWh_Tot_Deliv_Sea_2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//28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</si>
  <si>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vid_kWh_Tot_Deliv_Sea_2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28  </t>
    </r>
  </si>
  <si>
    <t>kVArh_Total_Q3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</si>
  <si>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vid_kWh_Tot_Deliv_Sea_3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//29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</si>
  <si>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vid_kWh_Tot_Deliv_Sea_3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29  </t>
    </r>
  </si>
  <si>
    <t>kVArh_Total_Q4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</si>
  <si>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vid_kWh_Tot_Deliv_Sea_4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//30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</si>
  <si>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vid_kWh_Tot_Deliv_Sea_4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30  </t>
    </r>
  </si>
  <si>
    <t>Prev_kWh_Total_Delivered_Pr3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</si>
  <si>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vid_kWh_Tot_Q1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//31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</si>
  <si>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vid_kWh_Tot_Q1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31  </t>
    </r>
  </si>
  <si>
    <t>Prev_kVAh_Total_Delivered_Pr4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</si>
  <si>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vid_kWh_Tot_Q2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//32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</si>
  <si>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vid_kWh_Tot_Q2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32  </t>
    </r>
  </si>
  <si>
    <t>Prev_kVArh_Total_Delivered_Pr5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</si>
  <si>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vid_kWh_Tot_Q3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//33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</si>
  <si>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vid_kWh_Tot_Q3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33  </t>
    </r>
  </si>
  <si>
    <t>Prev_kWh_Total_Received_Pr6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</si>
  <si>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vid_kWh_Tot_Q4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//34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</si>
  <si>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vid_kWh_Tot_Q4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34  </t>
    </r>
  </si>
  <si>
    <t>Prev_kVAh_Total_Received_Pr7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</si>
  <si>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vid_kVArh_Tot_Q1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 xml:space="preserve">//35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</si>
  <si>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vid_kVArh_Tot_Q1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35  </t>
    </r>
  </si>
  <si>
    <t>Prev_kVArh_Total_Received_Pr8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</si>
  <si>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vid_kVArh_Tot_Q2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 xml:space="preserve">//36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</si>
  <si>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vid_kVArh_Tot_Q2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36  </t>
    </r>
  </si>
  <si>
    <t>kW_Max_Demand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</si>
  <si>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vid_kVArh_Tot_Q3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 xml:space="preserve">//37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</si>
  <si>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vid_kVArh_Tot_Q3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37  </t>
    </r>
  </si>
  <si>
    <t>kW_Max_Demand_Test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</si>
  <si>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vid_kVArh_Tot_Q4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 xml:space="preserve">//38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</si>
  <si>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vid_kVArh_Tot_Q4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38  </t>
    </r>
  </si>
  <si>
    <t>kVA_Max_Demand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</si>
  <si>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vid_Prev_kWh_Tot_Deliv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 xml:space="preserve">//39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</si>
  <si>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vid_Prev_kWh_Tot_Deliv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39  </t>
    </r>
  </si>
  <si>
    <t>kVAr_Max_Demand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</si>
  <si>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vid_Prev_kVAh_Tot_Deliv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//40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</si>
  <si>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vid_Prev_kVAh_Tot_Deliv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40  </t>
    </r>
  </si>
  <si>
    <t>kW_Instantaneous_Demand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</si>
  <si>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vid_Prev_kVArh_Tot_Deliv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//41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</si>
  <si>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vid_Prev_kVArh_Tot_Deliv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41  </t>
    </r>
  </si>
  <si>
    <t>kVA_Instantaneous_Demand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</si>
  <si>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vid_Prev_kWh_Tot_Receiv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//42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</si>
  <si>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vid_Prev_kWh_Tot_Receiv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42  </t>
    </r>
  </si>
  <si>
    <t>kVAR_Instantaneous_Demand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</si>
  <si>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vid_Prev_kVAh_Tot_Receiv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//43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</si>
  <si>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vid_Prev_kVAh_Tot_Receiv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43  </t>
    </r>
  </si>
  <si>
    <t>kW_Cumulative_Demand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</si>
  <si>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vid_Prev_kVArh_Tot_Receiv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//44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</si>
  <si>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vid_Prev_kVArh_Tot_Receiv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44  </t>
    </r>
  </si>
  <si>
    <t>kW_Continuous_Cumulative_Demand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</si>
  <si>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//45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</si>
  <si>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45  </t>
    </r>
  </si>
  <si>
    <t>kW_Max_Demand_Rate_A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</si>
  <si>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vid_kW_Max_Dem_Test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//46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</si>
  <si>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vid_kW_Max_Dem_Test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46  </t>
    </r>
  </si>
  <si>
    <t>kW_Max_Demand_Rate_B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</si>
  <si>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vid_kVA_Max_Dem</t>
    </r>
    <r>
      <rPr>
        <sz val="10"/>
        <color rgb="FF000000"/>
        <rFont val="Consolas"/>
        <family val="3"/>
      </rPr>
      <t xml:space="preserve">                 ,   </t>
    </r>
    <r>
      <rPr>
        <sz val="10"/>
        <color rgb="FF3F7F5F"/>
        <rFont val="Consolas"/>
        <family val="3"/>
      </rPr>
      <t xml:space="preserve">//47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</si>
  <si>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vid_kVA_Max_Dem</t>
    </r>
    <r>
      <rPr>
        <sz val="10"/>
        <color rgb="FF000000"/>
        <rFont val="Consolas"/>
        <family val="3"/>
      </rPr>
      <t xml:space="preserve">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47  </t>
    </r>
  </si>
  <si>
    <t>kW_Max_Demand_Rate_C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</si>
  <si>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vid_kVAr_Max_Dem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 xml:space="preserve">//48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</si>
  <si>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vid_kVAr_Max_Dem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48  </t>
    </r>
  </si>
  <si>
    <t>kW_Max_Demand_Rate_D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</si>
  <si>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vid_kW_Instant_Dem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 xml:space="preserve">//49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</si>
  <si>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vid_kW_Instant_Dem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49  </t>
    </r>
  </si>
  <si>
    <t>Prev_kW_Max_Demand_Pr0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</si>
  <si>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vid_kVA_Instant_Dem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//50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</si>
  <si>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vid_kVA_Instant_Dem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50  </t>
    </r>
  </si>
  <si>
    <t>Prev_kVA_Max_Demand_Pr1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</si>
  <si>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vid_kVAR_Instant_Dem</t>
    </r>
    <r>
      <rPr>
        <sz val="10"/>
        <color rgb="FF000000"/>
        <rFont val="Consolas"/>
        <family val="3"/>
      </rPr>
      <t xml:space="preserve">            ,   </t>
    </r>
    <r>
      <rPr>
        <sz val="10"/>
        <color rgb="FF3F7F5F"/>
        <rFont val="Consolas"/>
        <family val="3"/>
      </rPr>
      <t xml:space="preserve">//51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</si>
  <si>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vid_kVAR_Instant_Dem</t>
    </r>
    <r>
      <rPr>
        <sz val="10"/>
        <color rgb="FF000000"/>
        <rFont val="Consolas"/>
        <family val="3"/>
      </rPr>
      <t xml:space="preserve">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51  </t>
    </r>
  </si>
  <si>
    <t>Prev_kVAr_Max_Demand_Pr2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</si>
  <si>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vid_kW_Cum_Dem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//52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</si>
  <si>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vid_kW_Cum_Dem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52  </t>
    </r>
  </si>
  <si>
    <t>Prev_kW_Max_Demand_Rate_A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</si>
  <si>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vid_kW_Cont_Cum_Dem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//53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</si>
  <si>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vid_kW_Cont_Cum_Dem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53 </t>
    </r>
  </si>
  <si>
    <t>Prev_kW_Max_Demand_Rate_B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</si>
  <si>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vid_kW_Max_Dem_Rate_A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 xml:space="preserve">//54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</si>
  <si>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vid_kW_Max_Dem_Rate_A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54  </t>
    </r>
  </si>
  <si>
    <t>Prev_kW_Max_Demand_Rate_C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</si>
  <si>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vid_kVA_Max_Dem_Rate_A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 xml:space="preserve">//55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</si>
  <si>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vid_kVA_Max_Dem_Rate_A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55  </t>
    </r>
  </si>
  <si>
    <t>Prev_kW_Max_Demand_Rate_D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</si>
  <si>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vid_kVAr_Max_Dem_Rate_A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//56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</si>
  <si>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vid_kVAr_Max_Dem_Rate_A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56  </t>
    </r>
  </si>
  <si>
    <t>kW_Max_Demand_Season_1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</si>
  <si>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vid_kW_Max_Dem_Rate_B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 xml:space="preserve">//57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</si>
  <si>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vid_kW_Max_Dem_Rate_B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57  </t>
    </r>
  </si>
  <si>
    <t>kW_Max_Demand_Season_2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</si>
  <si>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vid_kVA_Max_Dem_Rate_B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 xml:space="preserve">//58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</si>
  <si>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vid_kVA_Max_Dem_Rate_B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58  </t>
    </r>
  </si>
  <si>
    <t>kW_Max_Demand_Season_3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</si>
  <si>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vid_kVAr_Max_Dem_Rate_B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//59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</si>
  <si>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vid_kVAr_Max_Dem_Rate_B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59  </t>
    </r>
  </si>
  <si>
    <t>kW_Max_Demand_Season_4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</si>
  <si>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vid_kW_Max_Dem_Rate_C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 xml:space="preserve">//60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</si>
  <si>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vid_kW_Max_Dem_Rate_C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60  </t>
    </r>
  </si>
  <si>
    <t>kW_Max_Demand_Season_1_Rate_A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</si>
  <si>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vid_kVA_Max_Dem_Rate_C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 xml:space="preserve">//61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</si>
  <si>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vid_kVA_Max_Dem_Rate_C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61  </t>
    </r>
  </si>
  <si>
    <t>kW_Max_Demand_Season_1_Rate_B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</si>
  <si>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vid_kVAr_Max_Dem_Rate_C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//62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</si>
  <si>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vid_kVAr_Max_Dem_Rate_C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62  </t>
    </r>
  </si>
  <si>
    <t>kW_Max_Demand_Season_1_Rate_C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</si>
  <si>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vid_kW_Max_Dem_Rate_D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 xml:space="preserve">//63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</si>
  <si>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vid_kW_Max_Dem_Rate_D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63  </t>
    </r>
  </si>
  <si>
    <t>kW_Max_Demand_Season_1_Rate_D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</si>
  <si>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vid_kVA_Max_Dem_Rate_D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 xml:space="preserve">//64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</si>
  <si>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vid_kVA_Max_Dem_Rate_D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64  </t>
    </r>
  </si>
  <si>
    <t>kW_Max_Demand_Season_2_Rate_A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</si>
  <si>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vid_kVAr_Max_Dem_Rate_D</t>
    </r>
    <r>
      <rPr>
        <sz val="10"/>
        <color rgb="FF000000"/>
        <rFont val="Consolas"/>
        <family val="3"/>
      </rPr>
      <t xml:space="preserve">         ,   </t>
    </r>
    <r>
      <rPr>
        <sz val="10"/>
        <color rgb="FF3F7F5F"/>
        <rFont val="Consolas"/>
        <family val="3"/>
      </rPr>
      <t xml:space="preserve">//65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</si>
  <si>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vid_kVAr_Max_Dem_Rate_D</t>
    </r>
    <r>
      <rPr>
        <sz val="10"/>
        <color rgb="FF000000"/>
        <rFont val="Consolas"/>
        <family val="3"/>
      </rPr>
      <t xml:space="preserve">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65  </t>
    </r>
  </si>
  <si>
    <t>kW_Max_Demand_Season_2_Rate_B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</si>
  <si>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vid_Prev_kW_Max_Dem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 xml:space="preserve">//66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</si>
  <si>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vid_Prev_kW_Max_Dem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66  </t>
    </r>
  </si>
  <si>
    <t>kW_Max_Demand_Season_2_Rate_C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</si>
  <si>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vid_Prev_kVA_Max_Dem</t>
    </r>
    <r>
      <rPr>
        <sz val="10"/>
        <color rgb="FF000000"/>
        <rFont val="Consolas"/>
        <family val="3"/>
      </rPr>
      <t xml:space="preserve">            ,   </t>
    </r>
    <r>
      <rPr>
        <sz val="10"/>
        <color rgb="FF3F7F5F"/>
        <rFont val="Consolas"/>
        <family val="3"/>
      </rPr>
      <t xml:space="preserve">//67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</si>
  <si>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vid_Prev_kVA_Max_Dem</t>
    </r>
    <r>
      <rPr>
        <sz val="10"/>
        <color rgb="FF000000"/>
        <rFont val="Consolas"/>
        <family val="3"/>
      </rPr>
      <t xml:space="preserve">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67  </t>
    </r>
  </si>
  <si>
    <t>kW_Max_Demand_Season_2_Rate_D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</si>
  <si>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vid_Prev_kVAr_Max_Dem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 xml:space="preserve">//68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</si>
  <si>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vid_Prev_kVAr_Max_Dem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68  </t>
    </r>
  </si>
  <si>
    <t>kW_Max_Demand_Season_3_Rate_A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</si>
  <si>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vid_Prev_kW_Max_Dem_Rate_A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 xml:space="preserve">//69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</si>
  <si>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vid_Prev_kW_Max_Dem_Rate_A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69  </t>
    </r>
  </si>
  <si>
    <t>kW_Max_Demand_Season_3_Rate_B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</si>
  <si>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vid_Prev_kVA_Max_Dem_Rate_A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 xml:space="preserve">//70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</si>
  <si>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vid_Prev_kVA_Max_Dem_Rate_A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70  </t>
    </r>
  </si>
  <si>
    <t>kW_Max_Demand_Season_3_Rate_C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</si>
  <si>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vid_Prev_kVAr_Max_Dem_Rate_A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 xml:space="preserve">//71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</si>
  <si>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vid_Prev_kVAr_Max_Dem_Rate_A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71  </t>
    </r>
  </si>
  <si>
    <t>kW_Max_Demand_Season_3_Rate_D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</si>
  <si>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vid_Prev_kW_Max_Dem_Rate_B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 xml:space="preserve">//72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</si>
  <si>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vid_Prev_kW_Max_Dem_Rate_B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72  </t>
    </r>
  </si>
  <si>
    <t>kW_Max_Demand_Season_4_Rate_A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</si>
  <si>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vid_Prev_kVA_Max_Dem_Rate_B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 xml:space="preserve">//73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</si>
  <si>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vid_Prev_kVA_Max_Dem_Rate_B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73  </t>
    </r>
  </si>
  <si>
    <t>kW_Max_Demand_Season_4_Rate_B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</si>
  <si>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vid_Prev_kVAr_Max_Dem_Rate_B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 xml:space="preserve">//74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</si>
  <si>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vid_Prev_kVAr_Max_Dem_Rate_B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74  </t>
    </r>
  </si>
  <si>
    <t>kW_Max_Demand_Season_4_Rate_C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</si>
  <si>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vid_Prev_kW_Max_Dem_Rate_C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 xml:space="preserve">//75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</si>
  <si>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vid_Prev_kW_Max_Dem_Rate_C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75  </t>
    </r>
  </si>
  <si>
    <t>kW_Max_Demand_Season_4_Rate_D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</si>
  <si>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vid_Prev_kVA_Max_Dem_Rate_C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 xml:space="preserve">//76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</si>
  <si>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vid_Prev_kVA_Max_Dem_Rate_C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76  </t>
    </r>
  </si>
  <si>
    <t>Demand_Settings1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</si>
  <si>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vid_Prev_kVAr_Max_Dem_Rate_C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 xml:space="preserve">//77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</si>
  <si>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vid_Prev_kVAr_Max_Dem_Rate_C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77  </t>
    </r>
  </si>
  <si>
    <t>Demand_Settings2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</si>
  <si>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vid_Prev_kW_Max_Dem_Rate_D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 xml:space="preserve">//78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</si>
  <si>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vid_Prev_kW_Max_Dem_Rate_D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78  </t>
    </r>
  </si>
  <si>
    <t>kW_Demand_Last_Interval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</si>
  <si>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vid_Prev_kVA_Max_Dem_Rate_D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 xml:space="preserve">//79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</si>
  <si>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vid_Prev_kVA_Max_Dem_Rate_D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79  </t>
    </r>
  </si>
  <si>
    <t>kVA_Demand_Last_Interval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</si>
  <si>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vid_Prev_kVAr_Max_Dem_Rate_D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 xml:space="preserve">//80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</si>
  <si>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vid_Prev_kVAr_Max_Dem_Rate_D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80  </t>
    </r>
  </si>
  <si>
    <t>vid_Dem_Settings1</t>
  </si>
  <si>
    <t>kVAr_Demand_Last_Interval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</si>
  <si>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vid_Dem_Settings1</t>
    </r>
    <r>
      <rPr>
        <sz val="10"/>
        <color rgb="FF000000"/>
        <rFont val="Consolas"/>
        <family val="3"/>
      </rPr>
      <t xml:space="preserve">               ,   </t>
    </r>
    <r>
      <rPr>
        <sz val="10"/>
        <color rgb="FF3F7F5F"/>
        <rFont val="Consolas"/>
        <family val="3"/>
      </rPr>
      <t xml:space="preserve">//81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</si>
  <si>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vid_Dem_Settings1</t>
    </r>
    <r>
      <rPr>
        <sz val="10"/>
        <color rgb="FF000000"/>
        <rFont val="Consolas"/>
        <family val="3"/>
      </rPr>
      <t xml:space="preserve">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81  </t>
    </r>
  </si>
  <si>
    <t>vid_Dem_Settings2</t>
  </si>
  <si>
    <t>V_rms_Phase_A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</si>
  <si>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vid_Dem_Settings2</t>
    </r>
    <r>
      <rPr>
        <sz val="10"/>
        <color rgb="FF000000"/>
        <rFont val="Consolas"/>
        <family val="3"/>
      </rPr>
      <t xml:space="preserve">               ,   </t>
    </r>
    <r>
      <rPr>
        <sz val="10"/>
        <color rgb="FF3F7F5F"/>
        <rFont val="Consolas"/>
        <family val="3"/>
      </rPr>
      <t xml:space="preserve">//82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</si>
  <si>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vid_Dem_Settings2</t>
    </r>
    <r>
      <rPr>
        <sz val="10"/>
        <color rgb="FF000000"/>
        <rFont val="Consolas"/>
        <family val="3"/>
      </rPr>
      <t xml:space="preserve">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82  </t>
    </r>
  </si>
  <si>
    <t>V_rms_Phase_B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</si>
  <si>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vid_kW_Dem_Last_Interval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//83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</si>
  <si>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vid_kW_Dem_Last_Interval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83  </t>
    </r>
  </si>
  <si>
    <t>V_rms_Phase_C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</si>
  <si>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vid_kVA_Dem_Last_Interval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 xml:space="preserve">//84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</si>
  <si>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vid_kVA_Dem_Last_Interval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84  </t>
    </r>
  </si>
  <si>
    <t>I_rms_Phase_A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</si>
  <si>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vid_kVAR_Dem_Last_Interval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 xml:space="preserve">//85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</si>
  <si>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vid_kVAR_Dem_Last_Interval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85  </t>
    </r>
  </si>
  <si>
    <t>vid_V_rms_Ph_A</t>
  </si>
  <si>
    <t>I_rms_Phase_B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</si>
  <si>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vid_V_rms_Ph_A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//86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</si>
  <si>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vid_V_rms_Ph_A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86  </t>
    </r>
  </si>
  <si>
    <t>vid_V_rms_Ph_B</t>
  </si>
  <si>
    <t>I_rms_Phase_C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</si>
  <si>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vid_V_rms_Ph_B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//87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</si>
  <si>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vid_V_rms_Ph_B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87  </t>
    </r>
  </si>
  <si>
    <t>vid_V_rms_Ph_C</t>
  </si>
  <si>
    <t>Angle_Phase_A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</si>
  <si>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vid_V_rms_Ph_C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//88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</si>
  <si>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vid_V_rms_Ph_C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88  </t>
    </r>
  </si>
  <si>
    <t>vid_I_rms_Ph_A</t>
  </si>
  <si>
    <t>Angle_Phase_B</t>
  </si>
  <si>
    <t>Signed_Integer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</si>
  <si>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vid_I_rms_Ph_A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//89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</si>
  <si>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vid_I_rms_Ph_A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89  </t>
    </r>
  </si>
  <si>
    <t>vid_I_rms_Ph_B</t>
  </si>
  <si>
    <t>Angle_Phase_C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</si>
  <si>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vid_I_rms_Ph_B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//90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</si>
  <si>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vid_I_rms_Ph_B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90  </t>
    </r>
  </si>
  <si>
    <t>vid_I_rms_Ph_C</t>
  </si>
  <si>
    <t>Angle_Voltage_Phase_B_to_A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</si>
  <si>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vid_I_rms_Ph_C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//91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</si>
  <si>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vid_I_rms_Ph_C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91  </t>
    </r>
  </si>
  <si>
    <t>vid_Angle_Ph_A</t>
  </si>
  <si>
    <t>Angle_Voltage_Phase_C_to_A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</si>
  <si>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vid_Angle_Ph_A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//92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</si>
  <si>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vid_Angle_Ph_A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92  </t>
    </r>
  </si>
  <si>
    <t>vid_Angle_Ph_B</t>
  </si>
  <si>
    <t>Power_Factor_Phase_A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</si>
  <si>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vid_Angle_Ph_B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//93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</si>
  <si>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vid_Angle_Ph_B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93  </t>
    </r>
  </si>
  <si>
    <t>vid_Angle_Ph_C</t>
  </si>
  <si>
    <t>Power_Factor_Phase_B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</si>
  <si>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vid_Angle_Ph_C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 xml:space="preserve">//94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</si>
  <si>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vid_Angle_Ph_C</t>
    </r>
    <r>
      <rPr>
        <sz val="10"/>
        <color rgb="FF000000"/>
        <rFont val="Consolas"/>
        <family val="3"/>
      </rPr>
      <t xml:space="preserve">          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94  </t>
    </r>
  </si>
  <si>
    <t>vid_Angle_Volt_Ph_B_to_A</t>
  </si>
  <si>
    <t>Power_Factor_Phase_C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</si>
  <si>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vid_Angle_Volt_Ph_B_to_A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//95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</si>
  <si>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vid_Angle_Volt_Ph_B_to_A</t>
    </r>
    <r>
      <rPr>
        <sz val="10"/>
        <color rgb="FF000000"/>
        <rFont val="Consolas"/>
        <family val="3"/>
      </rPr>
      <t xml:space="preserve">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95  </t>
    </r>
  </si>
  <si>
    <t>vid_Angle_Volt_Ph_C_to_A</t>
  </si>
  <si>
    <t>Power_Factor_Total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</si>
  <si>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vid_Angle_Volt_Ph_C_to_A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 xml:space="preserve">//96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</si>
  <si>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vid_Angle_Volt_Ph_C_to_A</t>
    </r>
    <r>
      <rPr>
        <sz val="10"/>
        <color rgb="FF000000"/>
        <rFont val="Consolas"/>
        <family val="3"/>
      </rPr>
      <t xml:space="preserve">    , DT_SINT32,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96 </t>
    </r>
  </si>
  <si>
    <t>vid_PF_Ph_A</t>
  </si>
  <si>
    <t>Coincident_PF_max_KVA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</si>
  <si>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vid_PF_Ph_A</t>
    </r>
    <r>
      <rPr>
        <sz val="10"/>
        <color rgb="FF000000"/>
        <rFont val="Consolas"/>
        <family val="3"/>
      </rPr>
      <t xml:space="preserve">                     ,   </t>
    </r>
    <r>
      <rPr>
        <sz val="10"/>
        <color rgb="FF3F7F5F"/>
        <rFont val="Consolas"/>
        <family val="3"/>
      </rPr>
      <t xml:space="preserve">//97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</si>
  <si>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vid_PF_Ph_A</t>
    </r>
    <r>
      <rPr>
        <sz val="10"/>
        <color rgb="FF000000"/>
        <rFont val="Consolas"/>
        <family val="3"/>
      </rPr>
      <t xml:space="preserve">                 , DT_SINT16,  16,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97 </t>
    </r>
  </si>
  <si>
    <t>vid_PF_Ph_B</t>
  </si>
  <si>
    <t>Coincident_PF_Prev_max_KVA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</si>
  <si>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vid_PF_Ph_B</t>
    </r>
    <r>
      <rPr>
        <sz val="10"/>
        <color rgb="FF000000"/>
        <rFont val="Consolas"/>
        <family val="3"/>
      </rPr>
      <t xml:space="preserve">                     ,   </t>
    </r>
    <r>
      <rPr>
        <sz val="10"/>
        <color rgb="FF3F7F5F"/>
        <rFont val="Consolas"/>
        <family val="3"/>
      </rPr>
      <t xml:space="preserve">//98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</si>
  <si>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vid_PF_Ph_B</t>
    </r>
    <r>
      <rPr>
        <sz val="10"/>
        <color rgb="FF000000"/>
        <rFont val="Consolas"/>
        <family val="3"/>
      </rPr>
      <t xml:space="preserve">                 , DT_SINT16,  16,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98 </t>
    </r>
  </si>
  <si>
    <t>vid_PF_Ph_C</t>
  </si>
  <si>
    <t>Coincident_PF_Self_read_max_KVA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</si>
  <si>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vid_PF_Ph_C</t>
    </r>
    <r>
      <rPr>
        <sz val="10"/>
        <color rgb="FF000000"/>
        <rFont val="Consolas"/>
        <family val="3"/>
      </rPr>
      <t xml:space="preserve">                     ,   </t>
    </r>
    <r>
      <rPr>
        <sz val="10"/>
        <color rgb="FF3F7F5F"/>
        <rFont val="Consolas"/>
        <family val="3"/>
      </rPr>
      <t xml:space="preserve">//99 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</si>
  <si>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vid_PF_Ph_C</t>
    </r>
    <r>
      <rPr>
        <sz val="10"/>
        <color rgb="FF000000"/>
        <rFont val="Consolas"/>
        <family val="3"/>
      </rPr>
      <t xml:space="preserve">                 , DT_SINT16,  16,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99 </t>
    </r>
  </si>
  <si>
    <t>Net_Frequency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</si>
  <si>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vid_PF_Tot</t>
    </r>
    <r>
      <rPr>
        <sz val="10"/>
        <color rgb="FF000000"/>
        <rFont val="Consolas"/>
        <family val="3"/>
      </rPr>
      <t xml:space="preserve">                      ,   </t>
    </r>
    <r>
      <rPr>
        <sz val="10"/>
        <color rgb="FF3F7F5F"/>
        <rFont val="Consolas"/>
        <family val="3"/>
      </rPr>
      <t>//100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</si>
  <si>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vid_PF_Tot</t>
    </r>
    <r>
      <rPr>
        <sz val="10"/>
        <color rgb="FF000000"/>
        <rFont val="Consolas"/>
        <family val="3"/>
      </rPr>
      <t xml:space="preserve">   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100</t>
    </r>
  </si>
  <si>
    <t>Chip_Temperature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</si>
  <si>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vid_Coinc_PF</t>
    </r>
    <r>
      <rPr>
        <sz val="10"/>
        <color rgb="FF000000"/>
        <rFont val="Consolas"/>
        <family val="3"/>
      </rPr>
      <t xml:space="preserve">                    ,   </t>
    </r>
    <r>
      <rPr>
        <sz val="10"/>
        <color rgb="FF3F7F5F"/>
        <rFont val="Consolas"/>
        <family val="3"/>
      </rPr>
      <t>//101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</si>
  <si>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vid_Coinc_PF</t>
    </r>
    <r>
      <rPr>
        <sz val="10"/>
        <color rgb="FF000000"/>
        <rFont val="Consolas"/>
        <family val="3"/>
      </rPr>
      <t xml:space="preserve"> 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101</t>
    </r>
  </si>
  <si>
    <t>Kh_Constant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</si>
  <si>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vid_Coinc_PF_Prev</t>
    </r>
    <r>
      <rPr>
        <sz val="10"/>
        <color rgb="FF000000"/>
        <rFont val="Consolas"/>
        <family val="3"/>
      </rPr>
      <t xml:space="preserve">               ,   </t>
    </r>
    <r>
      <rPr>
        <sz val="10"/>
        <color rgb="FF3F7F5F"/>
        <rFont val="Consolas"/>
        <family val="3"/>
      </rPr>
      <t>//102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</si>
  <si>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vid_Coinc_PF_Prev</t>
    </r>
    <r>
      <rPr>
        <sz val="10"/>
        <color rgb="FF000000"/>
        <rFont val="Consolas"/>
        <family val="3"/>
      </rPr>
      <t xml:space="preserve">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102</t>
    </r>
  </si>
  <si>
    <t>Vtr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</si>
  <si>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vid_Coinc_PF_SelfRead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>//103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</si>
  <si>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vid_Coinc_PF_SelfRead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103</t>
    </r>
  </si>
  <si>
    <t>vid_Frequency</t>
  </si>
  <si>
    <t>Ctr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</si>
  <si>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vid_Frequency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//104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</si>
  <si>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vid_Frequency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104</t>
    </r>
  </si>
  <si>
    <t>vid_Temperature</t>
  </si>
  <si>
    <t>Meter_Date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</si>
  <si>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vid_Temperature</t>
    </r>
    <r>
      <rPr>
        <sz val="10"/>
        <color rgb="FF000000"/>
        <rFont val="Consolas"/>
        <family val="3"/>
      </rPr>
      <t xml:space="preserve">                 ,   </t>
    </r>
    <r>
      <rPr>
        <sz val="10"/>
        <color rgb="FF3F7F5F"/>
        <rFont val="Consolas"/>
        <family val="3"/>
      </rPr>
      <t>//105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</si>
  <si>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vid_Temperature</t>
    </r>
    <r>
      <rPr>
        <sz val="10"/>
        <color rgb="FF000000"/>
        <rFont val="Consolas"/>
        <family val="3"/>
      </rPr>
      <t xml:space="preserve">             , DT_SINT16,  16,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105</t>
    </r>
  </si>
  <si>
    <t>vid_Kh_Const</t>
  </si>
  <si>
    <t>Meter_Time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</si>
  <si>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vid_Kh_Const</t>
    </r>
    <r>
      <rPr>
        <sz val="10"/>
        <color rgb="FF000000"/>
        <rFont val="Consolas"/>
        <family val="3"/>
      </rPr>
      <t xml:space="preserve">                    ,   </t>
    </r>
    <r>
      <rPr>
        <sz val="10"/>
        <color rgb="FF3F7F5F"/>
        <rFont val="Consolas"/>
        <family val="3"/>
      </rPr>
      <t>//106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</si>
  <si>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vid_Kh_Const</t>
    </r>
    <r>
      <rPr>
        <sz val="10"/>
        <color rgb="FF000000"/>
        <rFont val="Consolas"/>
        <family val="3"/>
      </rPr>
      <t xml:space="preserve"> 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106</t>
    </r>
  </si>
  <si>
    <t>vid_Vtr</t>
  </si>
  <si>
    <t>kW_Demand_Date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</si>
  <si>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vid_Vtr</t>
    </r>
    <r>
      <rPr>
        <sz val="10"/>
        <color rgb="FF000000"/>
        <rFont val="Consolas"/>
        <family val="3"/>
      </rPr>
      <t xml:space="preserve">                         ,   </t>
    </r>
    <r>
      <rPr>
        <sz val="10"/>
        <color rgb="FF3F7F5F"/>
        <rFont val="Consolas"/>
        <family val="3"/>
      </rPr>
      <t>//107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</si>
  <si>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vid_Vtr</t>
    </r>
    <r>
      <rPr>
        <sz val="10"/>
        <color rgb="FF000000"/>
        <rFont val="Consolas"/>
        <family val="3"/>
      </rPr>
      <t xml:space="preserve">      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107</t>
    </r>
  </si>
  <si>
    <t>vid_Ctr</t>
  </si>
  <si>
    <t>kW_Demand_Time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</si>
  <si>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vid_Ctr</t>
    </r>
    <r>
      <rPr>
        <sz val="10"/>
        <color rgb="FF000000"/>
        <rFont val="Consolas"/>
        <family val="3"/>
      </rPr>
      <t xml:space="preserve">                         ,   </t>
    </r>
    <r>
      <rPr>
        <sz val="10"/>
        <color rgb="FF3F7F5F"/>
        <rFont val="Consolas"/>
        <family val="3"/>
      </rPr>
      <t>//108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</si>
  <si>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vid_Ctr</t>
    </r>
    <r>
      <rPr>
        <sz val="10"/>
        <color rgb="FF000000"/>
        <rFont val="Consolas"/>
        <family val="3"/>
      </rPr>
      <t xml:space="preserve">      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108</t>
    </r>
  </si>
  <si>
    <t>kVA_Demand_Date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</si>
  <si>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vid_Meter_DateTime</t>
    </r>
    <r>
      <rPr>
        <sz val="10"/>
        <color rgb="FF000000"/>
        <rFont val="Consolas"/>
        <family val="3"/>
      </rPr>
      <t xml:space="preserve">              ,   </t>
    </r>
    <r>
      <rPr>
        <sz val="10"/>
        <color rgb="FF3F7F5F"/>
        <rFont val="Consolas"/>
        <family val="3"/>
      </rPr>
      <t>//109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</si>
  <si>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vid_Meter_DateTime</t>
    </r>
    <r>
      <rPr>
        <sz val="10"/>
        <color rgb="FF000000"/>
        <rFont val="Consolas"/>
        <family val="3"/>
      </rPr>
      <t xml:space="preserve">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109</t>
    </r>
  </si>
  <si>
    <t>kVA_Demand_Time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</si>
  <si>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vid_Dem_Reset_DateTime</t>
    </r>
    <r>
      <rPr>
        <sz val="10"/>
        <color rgb="FF000000"/>
        <rFont val="Consolas"/>
        <family val="3"/>
      </rPr>
      <t xml:space="preserve">          ,   </t>
    </r>
    <r>
      <rPr>
        <sz val="10"/>
        <color rgb="FF3F7F5F"/>
        <rFont val="Consolas"/>
        <family val="3"/>
      </rPr>
      <t>//110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</si>
  <si>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vid_Dem_Reset_DateTime</t>
    </r>
    <r>
      <rPr>
        <sz val="10"/>
        <color rgb="FF000000"/>
        <rFont val="Consolas"/>
        <family val="3"/>
      </rPr>
      <t xml:space="preserve">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110</t>
    </r>
  </si>
  <si>
    <t>kVAr_Demand_Date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</si>
  <si>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vid_kW_Dem_DateTime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>//111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</si>
  <si>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vid_kW_Dem_DateTime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111</t>
    </r>
  </si>
  <si>
    <t>kVAr_Demand_Time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</si>
  <si>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vid_kVA_Dem_DateTime</t>
    </r>
    <r>
      <rPr>
        <sz val="10"/>
        <color rgb="FF000000"/>
        <rFont val="Consolas"/>
        <family val="3"/>
      </rPr>
      <t xml:space="preserve">            ,   </t>
    </r>
    <r>
      <rPr>
        <sz val="10"/>
        <color rgb="FF3F7F5F"/>
        <rFont val="Consolas"/>
        <family val="3"/>
      </rPr>
      <t>//112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</si>
  <si>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vid_kVA_Dem_DateTime</t>
    </r>
    <r>
      <rPr>
        <sz val="10"/>
        <color rgb="FF000000"/>
        <rFont val="Consolas"/>
        <family val="3"/>
      </rPr>
      <t xml:space="preserve">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112</t>
    </r>
  </si>
  <si>
    <t>Demand_Reset_Date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</si>
  <si>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vid_kVAr_Dem_DateTime</t>
    </r>
    <r>
      <rPr>
        <sz val="10"/>
        <color rgb="FF000000"/>
        <rFont val="Consolas"/>
        <family val="3"/>
      </rPr>
      <t xml:space="preserve">           ,   </t>
    </r>
    <r>
      <rPr>
        <sz val="10"/>
        <color rgb="FF3F7F5F"/>
        <rFont val="Consolas"/>
        <family val="3"/>
      </rPr>
      <t>//113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</si>
  <si>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vid_kVAr_Dem_DateTime</t>
    </r>
    <r>
      <rPr>
        <sz val="10"/>
        <color rgb="FF000000"/>
        <rFont val="Consolas"/>
        <family val="3"/>
      </rPr>
      <t xml:space="preserve">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113</t>
    </r>
  </si>
  <si>
    <t>Demand_Reset_Time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</si>
  <si>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vid_kW_Prev_Dem_DateTime</t>
    </r>
    <r>
      <rPr>
        <sz val="10"/>
        <color rgb="FF000000"/>
        <rFont val="Consolas"/>
        <family val="3"/>
      </rPr>
      <t xml:space="preserve">        ,   </t>
    </r>
    <r>
      <rPr>
        <sz val="10"/>
        <color rgb="FF3F7F5F"/>
        <rFont val="Consolas"/>
        <family val="3"/>
      </rPr>
      <t>//114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</si>
  <si>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vid_kW_Prev_Dem_DateTime</t>
    </r>
    <r>
      <rPr>
        <sz val="10"/>
        <color rgb="FF000000"/>
        <rFont val="Consolas"/>
        <family val="3"/>
      </rPr>
      <t xml:space="preserve">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114</t>
    </r>
  </si>
  <si>
    <t>kW_Previous_Demand_Date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</si>
  <si>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vid_kVA_Prev_Dem_DateTime</t>
    </r>
    <r>
      <rPr>
        <sz val="10"/>
        <color rgb="FF000000"/>
        <rFont val="Consolas"/>
        <family val="3"/>
      </rPr>
      <t xml:space="preserve">       ,   </t>
    </r>
    <r>
      <rPr>
        <sz val="10"/>
        <color rgb="FF3F7F5F"/>
        <rFont val="Consolas"/>
        <family val="3"/>
      </rPr>
      <t>//115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</si>
  <si>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vid_kVA_Prev_Dem_DateTime</t>
    </r>
    <r>
      <rPr>
        <sz val="10"/>
        <color rgb="FF000000"/>
        <rFont val="Consolas"/>
        <family val="3"/>
      </rPr>
      <t xml:space="preserve">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115</t>
    </r>
  </si>
  <si>
    <t>kW_Previous_Demand_Time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</si>
  <si>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vid_kVAr_Prev_Dem_DateTime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>//116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</si>
  <si>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vid_kVAr_Prev_Dem_DateTime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116</t>
    </r>
  </si>
  <si>
    <t>kVA_Previous_Demand_Date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</si>
  <si>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vid_kW_Dem_DateTime_Rate_A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>//117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</si>
  <si>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vid_kW_Dem_DateTime_Rate_A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117</t>
    </r>
  </si>
  <si>
    <t>kVA_Previous_Demand_Time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</si>
  <si>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vid_kVA_Dem_DateTime_Rate_A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>//118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</si>
  <si>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vid_kVA_Dem_DateTime_Rate_A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118</t>
    </r>
  </si>
  <si>
    <t>kVAr_Previous_Demand_Date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</si>
  <si>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vid_kVAr_Dem_DateTime_Rate_A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>//119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</si>
  <si>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vid_kVAr_Dem_DateTime_Rate_A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119</t>
    </r>
  </si>
  <si>
    <t>kVAr_Previous_Demand_Time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</si>
  <si>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vid_kW_Dem_DateTime_Rate_B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>//120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</si>
  <si>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vid_kW_Dem_DateTime_Rate_B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120</t>
    </r>
  </si>
  <si>
    <t>LP_Interval_remaining_time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</si>
  <si>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vid_kVA_Dem_DateTime_Rate_B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>//121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</si>
  <si>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vid_kVA_Dem_DateTime_Rate_B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121</t>
    </r>
  </si>
  <si>
    <t>Demand_Interval_remaining_time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</si>
  <si>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vid_kVAr_Dem_DateTime_Rate_B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>//122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</si>
  <si>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vid_kVAr_Dem_DateTime_Rate_B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122</t>
    </r>
  </si>
  <si>
    <t>kW_Demand_Date_Season_1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</si>
  <si>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vid_kW_Dem_DateTime_Rate_C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>//123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</si>
  <si>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vid_kW_Dem_DateTime_Rate_C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123</t>
    </r>
  </si>
  <si>
    <t>kW_Demand_Time_Season_1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</si>
  <si>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vid_kVA_Dem_DateTime_Rate_C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>//124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</si>
  <si>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vid_kVA_Dem_DateTime_Rate_C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124</t>
    </r>
  </si>
  <si>
    <t>kW_Demand_Date_Season_2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</si>
  <si>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vid_kVAr_Dem_DateTime_Rate_C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>//125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</si>
  <si>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vid_kVAr_Dem_DateTime_Rate_C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125</t>
    </r>
  </si>
  <si>
    <t>kW_Demand_Time_Season_2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</si>
  <si>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vid_kW_Dem_DateTime_Rate_D</t>
    </r>
    <r>
      <rPr>
        <sz val="10"/>
        <color rgb="FF000000"/>
        <rFont val="Consolas"/>
        <family val="3"/>
      </rPr>
      <t xml:space="preserve">      ,   </t>
    </r>
    <r>
      <rPr>
        <sz val="10"/>
        <color rgb="FF3F7F5F"/>
        <rFont val="Consolas"/>
        <family val="3"/>
      </rPr>
      <t>//126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</si>
  <si>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vid_kW_Dem_DateTime_Rate_D</t>
    </r>
    <r>
      <rPr>
        <sz val="10"/>
        <color rgb="FF000000"/>
        <rFont val="Consolas"/>
        <family val="3"/>
      </rPr>
      <t xml:space="preserve">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126</t>
    </r>
  </si>
  <si>
    <t>kW_Demand_Date_Season_3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</si>
  <si>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vid_kVA_Dem_DateTime_Rate_D</t>
    </r>
    <r>
      <rPr>
        <sz val="10"/>
        <color rgb="FF000000"/>
        <rFont val="Consolas"/>
        <family val="3"/>
      </rPr>
      <t xml:space="preserve">     ,   </t>
    </r>
    <r>
      <rPr>
        <sz val="10"/>
        <color rgb="FF3F7F5F"/>
        <rFont val="Consolas"/>
        <family val="3"/>
      </rPr>
      <t>//127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</si>
  <si>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vid_kVA_Dem_DateTime_Rate_D</t>
    </r>
    <r>
      <rPr>
        <sz val="10"/>
        <color rgb="FF000000"/>
        <rFont val="Consolas"/>
        <family val="3"/>
      </rPr>
      <t xml:space="preserve">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127</t>
    </r>
  </si>
  <si>
    <t>kW_Demand_Time_Season_3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</si>
  <si>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vid_kVAr_Dem_DateTime_Rate_D</t>
    </r>
    <r>
      <rPr>
        <sz val="10"/>
        <color rgb="FF000000"/>
        <rFont val="Consolas"/>
        <family val="3"/>
      </rPr>
      <t xml:space="preserve">    ,   </t>
    </r>
    <r>
      <rPr>
        <sz val="10"/>
        <color rgb="FF3F7F5F"/>
        <rFont val="Consolas"/>
        <family val="3"/>
      </rPr>
      <t>//128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</si>
  <si>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vid_kVAr_Dem_DateTime_Rate_D</t>
    </r>
    <r>
      <rPr>
        <sz val="10"/>
        <color rgb="FF000000"/>
        <rFont val="Consolas"/>
        <family val="3"/>
      </rPr>
      <t xml:space="preserve">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128</t>
    </r>
  </si>
  <si>
    <t>kW_Demand_Date_Season_4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</si>
  <si>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vid_kW_Prev_Dem_DateTime_Rate_A</t>
    </r>
    <r>
      <rPr>
        <sz val="10"/>
        <color rgb="FF000000"/>
        <rFont val="Consolas"/>
        <family val="3"/>
      </rPr>
      <t xml:space="preserve"> ,   </t>
    </r>
    <r>
      <rPr>
        <sz val="10"/>
        <color rgb="FF3F7F5F"/>
        <rFont val="Consolas"/>
        <family val="3"/>
      </rPr>
      <t>//129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</si>
  <si>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vid_kW_Prev_Dem_DateTime_Rate_A</t>
    </r>
    <r>
      <rPr>
        <sz val="10"/>
        <color rgb="FF000000"/>
        <rFont val="Consolas"/>
        <family val="3"/>
      </rPr>
      <t xml:space="preserve">, DT_UINT32, 32, 1, 1);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129</t>
    </r>
  </si>
  <si>
    <t>kW_Demand_Time_Season_4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</si>
  <si>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vid_kVA_Prev_Dem_DateTime_Rate_A</t>
    </r>
    <r>
      <rPr>
        <sz val="10"/>
        <color rgb="FF000000"/>
        <rFont val="Consolas"/>
        <family val="3"/>
      </rPr>
      <t xml:space="preserve">,   </t>
    </r>
    <r>
      <rPr>
        <sz val="10"/>
        <color rgb="FF3F7F5F"/>
        <rFont val="Consolas"/>
        <family val="3"/>
      </rPr>
      <t>//130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</si>
  <si>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vid_kVA_Prev_Dem_DateTime_Rate_A</t>
    </r>
    <r>
      <rPr>
        <sz val="10"/>
        <color rgb="FF000000"/>
        <rFont val="Consolas"/>
        <family val="3"/>
      </rPr>
      <t xml:space="preserve">, DT_UINT32, 32, 1, 1);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130</t>
    </r>
  </si>
  <si>
    <t>Meter_Serial_Number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</si>
  <si>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vid_kVAr_Prev_Dem_DateTime_Rate_A</t>
    </r>
    <r>
      <rPr>
        <sz val="10"/>
        <color rgb="FF000000"/>
        <rFont val="Consolas"/>
        <family val="3"/>
      </rPr>
      <t xml:space="preserve">,  </t>
    </r>
    <r>
      <rPr>
        <sz val="10"/>
        <color rgb="FF3F7F5F"/>
        <rFont val="Consolas"/>
        <family val="3"/>
      </rPr>
      <t>//131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</si>
  <si>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vid_kVAr_Prev_Dem_DateTime_Rate_A</t>
    </r>
    <r>
      <rPr>
        <sz val="10"/>
        <color rgb="FF000000"/>
        <rFont val="Consolas"/>
        <family val="3"/>
      </rPr>
      <t xml:space="preserve">, DT_UINT32, 32, 1, 1);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131</t>
    </r>
  </si>
  <si>
    <t>TOU_Season_and_Rate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</si>
  <si>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vid_kW_Prev_Dem_DateTime_Rate_B</t>
    </r>
    <r>
      <rPr>
        <sz val="10"/>
        <color rgb="FF000000"/>
        <rFont val="Consolas"/>
        <family val="3"/>
      </rPr>
      <t xml:space="preserve"> ,   </t>
    </r>
    <r>
      <rPr>
        <sz val="10"/>
        <color rgb="FF3F7F5F"/>
        <rFont val="Consolas"/>
        <family val="3"/>
      </rPr>
      <t>//132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</si>
  <si>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vid_kW_Prev_Dem_DateTime_Rate_B</t>
    </r>
    <r>
      <rPr>
        <sz val="10"/>
        <color rgb="FF000000"/>
        <rFont val="Consolas"/>
        <family val="3"/>
      </rPr>
      <t xml:space="preserve">, DT_UINT32, 32, 1, 1);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132</t>
    </r>
  </si>
  <si>
    <t>Demand_resets_counter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</si>
  <si>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vid_kVA_Prev_Dem_DateTime_Rate_B</t>
    </r>
    <r>
      <rPr>
        <sz val="10"/>
        <color rgb="FF000000"/>
        <rFont val="Consolas"/>
        <family val="3"/>
      </rPr>
      <t xml:space="preserve">,   </t>
    </r>
    <r>
      <rPr>
        <sz val="10"/>
        <color rgb="FF3F7F5F"/>
        <rFont val="Consolas"/>
        <family val="3"/>
      </rPr>
      <t>//133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</si>
  <si>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vid_kVA_Prev_Dem_DateTime_Rate_B</t>
    </r>
    <r>
      <rPr>
        <sz val="10"/>
        <color rgb="FF000000"/>
        <rFont val="Consolas"/>
        <family val="3"/>
      </rPr>
      <t xml:space="preserve">, DT_UINT32, 32, 1, 1);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133</t>
    </r>
  </si>
  <si>
    <t>Firmware_version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</si>
  <si>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vid_kVAr_Prev_Dem_DateTime_Rate_B</t>
    </r>
    <r>
      <rPr>
        <sz val="10"/>
        <color rgb="FF000000"/>
        <rFont val="Consolas"/>
        <family val="3"/>
      </rPr>
      <t xml:space="preserve">,  </t>
    </r>
    <r>
      <rPr>
        <sz val="10"/>
        <color rgb="FF3F7F5F"/>
        <rFont val="Consolas"/>
        <family val="3"/>
      </rPr>
      <t>//134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</si>
  <si>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vid_kVAr_Prev_Dem_DateTime_Rate_B</t>
    </r>
    <r>
      <rPr>
        <sz val="10"/>
        <color rgb="FF000000"/>
        <rFont val="Consolas"/>
        <family val="3"/>
      </rPr>
      <t xml:space="preserve">, DT_UINT32, 32, 1, 1);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134</t>
    </r>
  </si>
  <si>
    <t>Meter_Identifier1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</si>
  <si>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vid_kW_Prev_Dem_DateTime_Rate_C</t>
    </r>
    <r>
      <rPr>
        <sz val="10"/>
        <color rgb="FF000000"/>
        <rFont val="Consolas"/>
        <family val="3"/>
      </rPr>
      <t xml:space="preserve"> ,   </t>
    </r>
    <r>
      <rPr>
        <sz val="10"/>
        <color rgb="FF3F7F5F"/>
        <rFont val="Consolas"/>
        <family val="3"/>
      </rPr>
      <t>//135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</si>
  <si>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vid_kW_Prev_Dem_DateTime_Rate_C</t>
    </r>
    <r>
      <rPr>
        <sz val="10"/>
        <color rgb="FF000000"/>
        <rFont val="Consolas"/>
        <family val="3"/>
      </rPr>
      <t xml:space="preserve">, DT_UINT32, 32, 1, 1);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135</t>
    </r>
  </si>
  <si>
    <t>Meter_Identifier2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</si>
  <si>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vid_kVA_Prev_Dem_DateTime_Rate_C</t>
    </r>
    <r>
      <rPr>
        <sz val="10"/>
        <color rgb="FF000000"/>
        <rFont val="Consolas"/>
        <family val="3"/>
      </rPr>
      <t xml:space="preserve">,   </t>
    </r>
    <r>
      <rPr>
        <sz val="10"/>
        <color rgb="FF3F7F5F"/>
        <rFont val="Consolas"/>
        <family val="3"/>
      </rPr>
      <t>//136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</si>
  <si>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vid_kVA_Prev_Dem_DateTime_Rate_C</t>
    </r>
    <r>
      <rPr>
        <sz val="10"/>
        <color rgb="FF000000"/>
        <rFont val="Consolas"/>
        <family val="3"/>
      </rPr>
      <t xml:space="preserve">, DT_UINT32, 32, 1, 1);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136</t>
    </r>
  </si>
  <si>
    <t>Meter_Identifier3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</si>
  <si>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vid_kVAr_Prev_Dem_DateTime_Rate_C</t>
    </r>
    <r>
      <rPr>
        <sz val="10"/>
        <color rgb="FF000000"/>
        <rFont val="Consolas"/>
        <family val="3"/>
      </rPr>
      <t xml:space="preserve">,  </t>
    </r>
    <r>
      <rPr>
        <sz val="10"/>
        <color rgb="FF3F7F5F"/>
        <rFont val="Consolas"/>
        <family val="3"/>
      </rPr>
      <t>//137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</si>
  <si>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vid_kVAr_Prev_Dem_DateTime_Rate_C</t>
    </r>
    <r>
      <rPr>
        <sz val="10"/>
        <color rgb="FF000000"/>
        <rFont val="Consolas"/>
        <family val="3"/>
      </rPr>
      <t xml:space="preserve">, DT_UINT32, 32, 1, 1);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137</t>
    </r>
  </si>
  <si>
    <t>Meter_Identifier4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</si>
  <si>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vid_kW_Prev_Dem_DateTime_Rate_D</t>
    </r>
    <r>
      <rPr>
        <sz val="10"/>
        <color rgb="FF000000"/>
        <rFont val="Consolas"/>
        <family val="3"/>
      </rPr>
      <t xml:space="preserve"> ,   </t>
    </r>
    <r>
      <rPr>
        <sz val="10"/>
        <color rgb="FF3F7F5F"/>
        <rFont val="Consolas"/>
        <family val="3"/>
      </rPr>
      <t>//138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</si>
  <si>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vid_kW_Prev_Dem_DateTime_Rate_D</t>
    </r>
    <r>
      <rPr>
        <sz val="10"/>
        <color rgb="FF000000"/>
        <rFont val="Consolas"/>
        <family val="3"/>
      </rPr>
      <t xml:space="preserve">, DT_UINT32, 32, 1, 1);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138</t>
    </r>
  </si>
  <si>
    <t>Meter_Identifier5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</si>
  <si>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vid_kVA_Prev_Dem_DateTime_Rate_D</t>
    </r>
    <r>
      <rPr>
        <sz val="10"/>
        <color rgb="FF000000"/>
        <rFont val="Consolas"/>
        <family val="3"/>
      </rPr>
      <t xml:space="preserve">,   </t>
    </r>
    <r>
      <rPr>
        <sz val="10"/>
        <color rgb="FF3F7F5F"/>
        <rFont val="Consolas"/>
        <family val="3"/>
      </rPr>
      <t>//139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</si>
  <si>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vid_kVA_Prev_Dem_DateTime_Rate_D</t>
    </r>
    <r>
      <rPr>
        <sz val="10"/>
        <color rgb="FF000000"/>
        <rFont val="Consolas"/>
        <family val="3"/>
      </rPr>
      <t xml:space="preserve">, DT_UINT32, 32, 1, 1);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139</t>
    </r>
  </si>
  <si>
    <t>Meter_Errors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</si>
  <si>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vid_kVAr_Prev_Dem_DateTime_Rate_D</t>
    </r>
    <r>
      <rPr>
        <sz val="10"/>
        <color rgb="FF000000"/>
        <rFont val="Consolas"/>
        <family val="3"/>
      </rPr>
      <t xml:space="preserve">,  </t>
    </r>
    <r>
      <rPr>
        <sz val="10"/>
        <color rgb="FF3F7F5F"/>
        <rFont val="Consolas"/>
        <family val="3"/>
      </rPr>
      <t>//140</t>
    </r>
  </si>
  <si>
    <r>
      <rPr>
        <sz val="10"/>
        <color rgb="FF000000"/>
        <rFont val="Consolas"/>
        <family val="3"/>
      </rPr>
      <t xml:space="preserve">    tdp_initvalue(</t>
    </r>
    <r>
      <rPr>
        <i/>
        <sz val="10"/>
        <color rgb="FF0000C0"/>
        <rFont val="Consolas"/>
        <family val="3"/>
      </rPr>
      <t>vid_kVAr_Prev_Dem_DateTime_Rate_D</t>
    </r>
    <r>
      <rPr>
        <sz val="10"/>
        <color rgb="FF000000"/>
        <rFont val="Consolas"/>
        <family val="3"/>
      </rPr>
      <t xml:space="preserve">, DT_UINT32, 32, 1, 1);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140</t>
    </r>
  </si>
  <si>
    <t>vid_Meter_Ser_Num</t>
  </si>
  <si>
    <t>Meter_Model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</si>
  <si>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vid_Meter_Ser_Num</t>
    </r>
    <r>
      <rPr>
        <sz val="10"/>
        <color rgb="FF000000"/>
        <rFont val="Consolas"/>
        <family val="3"/>
      </rPr>
      <t xml:space="preserve">               ,   </t>
    </r>
    <r>
      <rPr>
        <sz val="10"/>
        <color rgb="FF3F7F5F"/>
        <rFont val="Consolas"/>
        <family val="3"/>
      </rPr>
      <t>//141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</si>
  <si>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vid_Meter_Ser_Num</t>
    </r>
    <r>
      <rPr>
        <sz val="10"/>
        <color rgb="FF000000"/>
        <rFont val="Consolas"/>
        <family val="3"/>
      </rPr>
      <t xml:space="preserve">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141</t>
    </r>
  </si>
  <si>
    <t>Meter_Config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</si>
  <si>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vid_TOU_Season_Rate</t>
    </r>
    <r>
      <rPr>
        <sz val="10"/>
        <color rgb="FF000000"/>
        <rFont val="Consolas"/>
        <family val="3"/>
      </rPr>
      <t xml:space="preserve">             ,   </t>
    </r>
    <r>
      <rPr>
        <sz val="10"/>
        <color rgb="FF3F7F5F"/>
        <rFont val="Consolas"/>
        <family val="3"/>
      </rPr>
      <t>//142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</si>
  <si>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vid_TOU_Season_Rate</t>
    </r>
    <r>
      <rPr>
        <sz val="10"/>
        <color rgb="FF000000"/>
        <rFont val="Consolas"/>
        <family val="3"/>
      </rPr>
      <t xml:space="preserve">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142</t>
    </r>
  </si>
  <si>
    <t>Meter_Form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</si>
  <si>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vid_Dem_Resets_Count</t>
    </r>
    <r>
      <rPr>
        <sz val="10"/>
        <color rgb="FF000000"/>
        <rFont val="Consolas"/>
        <family val="3"/>
      </rPr>
      <t xml:space="preserve">            ,   </t>
    </r>
    <r>
      <rPr>
        <sz val="10"/>
        <color rgb="FF3F7F5F"/>
        <rFont val="Consolas"/>
        <family val="3"/>
      </rPr>
      <t>//143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</si>
  <si>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vid_Dem_Resets_Count</t>
    </r>
    <r>
      <rPr>
        <sz val="10"/>
        <color rgb="FF000000"/>
        <rFont val="Consolas"/>
        <family val="3"/>
      </rPr>
      <t xml:space="preserve">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143</t>
    </r>
  </si>
  <si>
    <t>vid_Firmware_Ver</t>
  </si>
  <si>
    <t>Meter_Ert_Id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</si>
  <si>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vid_Firmware_Ver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>//144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</si>
  <si>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vid_Firmware_Ver</t>
    </r>
    <r>
      <rPr>
        <sz val="10"/>
        <color rgb="FF000000"/>
        <rFont val="Consolas"/>
        <family val="3"/>
      </rPr>
      <t xml:space="preserve">            , DT_UINT16,  16,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144</t>
    </r>
  </si>
  <si>
    <t>vid_Meter_Id1</t>
  </si>
  <si>
    <t>Meter_Identifier1..5 contains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</si>
  <si>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vid_Meter_Id1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//145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</si>
  <si>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vid_Meter_Id1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145</t>
    </r>
  </si>
  <si>
    <t>vid_Meter_Id2</t>
  </si>
  <si>
    <t>a 20 character string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</si>
  <si>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vid_Meter_Id2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//146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</si>
  <si>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vid_Meter_Id2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146</t>
    </r>
  </si>
  <si>
    <t>vid_Meter_Id3</t>
  </si>
  <si>
    <t>that shows in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</si>
  <si>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vid_Meter_Id3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//147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</si>
  <si>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vid_Meter_Id3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147</t>
    </r>
  </si>
  <si>
    <t>vid_Meter_Id4</t>
  </si>
  <si>
    <t>Vision 2020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</si>
  <si>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vid_Meter_Id4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//148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</si>
  <si>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vid_Meter_Id4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148</t>
    </r>
  </si>
  <si>
    <t>vid_Meter_Id5</t>
  </si>
  <si>
    <t>under Meter ID label.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</si>
  <si>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vid_Meter_Id5</t>
    </r>
    <r>
      <rPr>
        <sz val="10"/>
        <color rgb="FF000000"/>
        <rFont val="Consolas"/>
        <family val="3"/>
      </rPr>
      <t xml:space="preserve">                   ,   </t>
    </r>
    <r>
      <rPr>
        <sz val="10"/>
        <color rgb="FF3F7F5F"/>
        <rFont val="Consolas"/>
        <family val="3"/>
      </rPr>
      <t>//149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</si>
  <si>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vid_Meter_Id5</t>
    </r>
    <r>
      <rPr>
        <sz val="10"/>
        <color rgb="FF000000"/>
        <rFont val="Consolas"/>
        <family val="3"/>
      </rPr>
      <t xml:space="preserve"> 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149</t>
    </r>
  </si>
  <si>
    <t>vid_Meter_Errors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</si>
  <si>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vid_Meter_Errors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>//150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</si>
  <si>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vid_Meter_Errors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150</t>
    </r>
  </si>
  <si>
    <t>vid_Meter_Model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</si>
  <si>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vid_Meter_Model</t>
    </r>
    <r>
      <rPr>
        <sz val="10"/>
        <color rgb="FF000000"/>
        <rFont val="Consolas"/>
        <family val="3"/>
      </rPr>
      <t xml:space="preserve">                 ,   </t>
    </r>
    <r>
      <rPr>
        <sz val="10"/>
        <color rgb="FF3F7F5F"/>
        <rFont val="Consolas"/>
        <family val="3"/>
      </rPr>
      <t>//151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</si>
  <si>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vid_Meter_Model</t>
    </r>
    <r>
      <rPr>
        <sz val="10"/>
        <color rgb="FF000000"/>
        <rFont val="Consolas"/>
        <family val="3"/>
      </rPr>
      <t xml:space="preserve">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151</t>
    </r>
  </si>
  <si>
    <t>vid_Meter_Config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</si>
  <si>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vid_Meter_Config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>//152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</si>
  <si>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vid_Meter_Config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152</t>
    </r>
  </si>
  <si>
    <t>vid_Meter_Form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</si>
  <si>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vid_Meter_Form</t>
    </r>
    <r>
      <rPr>
        <sz val="10"/>
        <color rgb="FF000000"/>
        <rFont val="Consolas"/>
        <family val="3"/>
      </rPr>
      <t xml:space="preserve">                  ,   </t>
    </r>
    <r>
      <rPr>
        <sz val="10"/>
        <color rgb="FF3F7F5F"/>
        <rFont val="Consolas"/>
        <family val="3"/>
      </rPr>
      <t>//153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</si>
  <si>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vid_Meter_Form</t>
    </r>
    <r>
      <rPr>
        <sz val="10"/>
        <color rgb="FF000000"/>
        <rFont val="Consolas"/>
        <family val="3"/>
      </rPr>
      <t xml:space="preserve">  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153</t>
    </r>
  </si>
  <si>
    <t>vid_Meter_Ert_Id</t>
  </si>
  <si>
    <t>Sergey uses this as meter ID.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</si>
  <si>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vid_Meter_Ert_Id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>//154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</si>
  <si>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vid_Meter_Ert_Id</t>
    </r>
    <r>
      <rPr>
        <sz val="10"/>
        <color rgb="FF000000"/>
        <rFont val="Consolas"/>
        <family val="3"/>
      </rPr>
      <t xml:space="preserve">            , DT_UINT32,  32,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154</t>
    </r>
  </si>
  <si>
    <t>vid_Switch_State</t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</si>
  <si>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vid_Switch_State</t>
    </r>
    <r>
      <rPr>
        <sz val="10"/>
        <color rgb="FF000000"/>
        <rFont val="Consolas"/>
        <family val="3"/>
      </rPr>
      <t xml:space="preserve">                ,   </t>
    </r>
    <r>
      <rPr>
        <sz val="10"/>
        <color rgb="FF3F7F5F"/>
        <rFont val="Consolas"/>
        <family val="3"/>
      </rPr>
      <t>//155</t>
    </r>
  </si>
  <si>
    <r>
      <rPr>
        <sz val="10"/>
        <color rgb="FF000000"/>
        <rFont val="Consolas"/>
        <family val="3"/>
      </rPr>
      <t xml:space="preserve">	tdp_initvalue(</t>
    </r>
    <r>
      <rPr>
        <i/>
        <sz val="10"/>
        <color rgb="FF0000C0"/>
        <rFont val="Consolas"/>
        <family val="3"/>
      </rPr>
      <t>vid_Switch_State</t>
    </r>
    <r>
      <rPr>
        <sz val="10"/>
        <color rgb="FF000000"/>
        <rFont val="Consolas"/>
        <family val="3"/>
      </rPr>
      <t xml:space="preserve">            , DT_UINT8,    8, 1, 1);        </t>
    </r>
    <r>
      <rPr>
        <sz val="10"/>
        <color rgb="FF3F7F5F"/>
        <rFont val="Consolas"/>
        <family val="3"/>
      </rPr>
      <t>//</t>
    </r>
    <r>
      <rPr>
        <u/>
        <sz val="10"/>
        <color rgb="FF3F7F5F"/>
        <rFont val="Consolas"/>
        <family val="3"/>
      </rPr>
      <t>vid</t>
    </r>
    <r>
      <rPr>
        <sz val="10"/>
        <color rgb="FF3F7F5F"/>
        <rFont val="Consolas"/>
        <family val="3"/>
      </rPr>
      <t xml:space="preserve"> = 155</t>
    </r>
  </si>
  <si>
    <r>
      <rPr>
        <sz val="10"/>
        <color rgb="FF000000"/>
        <rFont val="Consolas"/>
        <family val="3"/>
      </rPr>
      <t xml:space="preserve">    </t>
    </r>
    <r>
      <rPr>
        <i/>
        <sz val="10"/>
        <color rgb="FF0000C0"/>
        <rFont val="Consolas"/>
        <family val="3"/>
      </rPr>
      <t>ValuesArraySize</t>
    </r>
    <r>
      <rPr>
        <sz val="10"/>
        <color rgb="FF000000"/>
        <rFont val="Consolas"/>
        <family val="3"/>
      </rPr>
      <t xml:space="preserve">                     </t>
    </r>
    <r>
      <rPr>
        <sz val="10"/>
        <color rgb="FF3F7F5F"/>
        <rFont val="Consolas"/>
        <family val="3"/>
      </rPr>
      <t>//156</t>
    </r>
  </si>
  <si>
    <r>
      <rPr>
        <sz val="10"/>
        <color rgb="FF000000"/>
        <rFont val="Consolas"/>
        <family val="3"/>
      </rPr>
      <t xml:space="preserve">} </t>
    </r>
    <r>
      <rPr>
        <sz val="10"/>
        <color rgb="FF005032"/>
        <rFont val="Consolas"/>
        <family val="3"/>
      </rPr>
      <t>ValueId_t</t>
    </r>
    <r>
      <rPr>
        <sz val="10"/>
        <color rgb="FF000000"/>
        <rFont val="Consolas"/>
        <family val="3"/>
      </rPr>
      <t>;</t>
    </r>
  </si>
  <si>
    <t>List of internal values</t>
  </si>
  <si>
    <t>11/19/2018, PB</t>
  </si>
  <si>
    <t>typedef enum IntValueId_e {</t>
  </si>
  <si>
    <t>iv_notAllowed</t>
  </si>
  <si>
    <t>iv_DummyTestValue</t>
  </si>
  <si>
    <t>iv_chsrc_m0</t>
  </si>
  <si>
    <t>iv_fwver_tdp</t>
  </si>
  <si>
    <t>iv_fwbld_tdp</t>
  </si>
  <si>
    <t>iv_fwver_ansiapi</t>
  </si>
  <si>
    <t>iv_fwbld_ansiapi</t>
  </si>
  <si>
    <t>iv_fwver_lora</t>
  </si>
  <si>
    <t>iv_fwbld_lora</t>
  </si>
  <si>
    <t>iv_fwver_vcode</t>
  </si>
  <si>
    <t>iv_metr_meter</t>
  </si>
  <si>
    <t>iv_metr_lora</t>
  </si>
  <si>
    <t>iv_metr_tdp</t>
  </si>
  <si>
    <t>iv_metr_misc</t>
  </si>
  <si>
    <t>} IntValueId_t;</t>
  </si>
  <si>
    <t>Size</t>
  </si>
  <si>
    <t>4 bytes</t>
  </si>
  <si>
    <t>Byte Position</t>
  </si>
  <si>
    <t>Bit Position</t>
  </si>
  <si>
    <t>Name</t>
  </si>
  <si>
    <t>Description</t>
  </si>
  <si>
    <t>Byte #3(MSB)</t>
  </si>
  <si>
    <t>EdMode</t>
  </si>
  <si>
    <t>Flags to indicate Meter Mode</t>
  </si>
  <si>
    <t>Bit0</t>
  </si>
  <si>
    <t>MeteringMode</t>
  </si>
  <si>
    <t>If TRUE, device is in Metering Mode. The 'MeterShopMode' flag cannot be true while this flag is true.</t>
  </si>
  <si>
    <t>Bit1</t>
  </si>
  <si>
    <t>TestMode</t>
  </si>
  <si>
    <t>If TRUE, device is in Test mode</t>
  </si>
  <si>
    <t>Bit2</t>
  </si>
  <si>
    <t>MeterShopMode</t>
  </si>
  <si>
    <t>If TRUE, device is in Meter shop mode. The 'MeteringMode' flag cannot be true while this flag is true.</t>
  </si>
  <si>
    <t>Bit3</t>
  </si>
  <si>
    <t>FactoryMode</t>
  </si>
  <si>
    <t>If TRUE, device is in Factory mode</t>
  </si>
  <si>
    <t>Bit4..6</t>
  </si>
  <si>
    <t>Not used</t>
  </si>
  <si>
    <t>Bit7</t>
  </si>
  <si>
    <t>ErrorMode</t>
  </si>
  <si>
    <t xml:space="preserve">Serious error happened. Meter is blocked. NOT in C12.19. </t>
  </si>
  <si>
    <t>Byte #1..2</t>
  </si>
  <si>
    <t>EdStdStatus1</t>
  </si>
  <si>
    <t>Flags to indicate standard Meter errors</t>
  </si>
  <si>
    <t>Unprogrammed</t>
  </si>
  <si>
    <t>If TRUE, Device is not programmed or it is in a factory default state.</t>
  </si>
  <si>
    <t>ConfigErr</t>
  </si>
  <si>
    <t>If TRUE, Device did detect a configuration error.</t>
  </si>
  <si>
    <t>SelfChkErr</t>
  </si>
  <si>
    <t>If TRUE, Device did detect a self check error.</t>
  </si>
  <si>
    <t>RamFailure</t>
  </si>
  <si>
    <t>If TRUE, Device did detect a RAM Memory failure.</t>
  </si>
  <si>
    <t>Bit4</t>
  </si>
  <si>
    <t>RomFailure</t>
  </si>
  <si>
    <t>If TRUE, Device did detect a ROM Memory failure.</t>
  </si>
  <si>
    <t>Bit5</t>
  </si>
  <si>
    <t>NonvolMemFailure</t>
  </si>
  <si>
    <t>If TRUE, Device did detect a non-volatile memory failure.</t>
  </si>
  <si>
    <t>Bit6</t>
  </si>
  <si>
    <t>ClockErr</t>
  </si>
  <si>
    <t>If TRUE, Device did detect a clock error.</t>
  </si>
  <si>
    <t>MeasurementErr</t>
  </si>
  <si>
    <t>If TRUE, Device did detect a measurement element error.</t>
  </si>
  <si>
    <t>Bit8</t>
  </si>
  <si>
    <t>LowBattery</t>
  </si>
  <si>
    <t>If TRUE, Device did detect a low battery error.</t>
  </si>
  <si>
    <t>Bit9</t>
  </si>
  <si>
    <t>LowLossPotential</t>
  </si>
  <si>
    <t>If TRUE, Device did detect a device potential that is below a predetermined value.</t>
  </si>
  <si>
    <t>Bit10</t>
  </si>
  <si>
    <t>DemandOverload</t>
  </si>
  <si>
    <t>If TRUE, Device did detect a demand threshold overload.</t>
  </si>
  <si>
    <t>Bit11</t>
  </si>
  <si>
    <t>PowerFailure</t>
  </si>
  <si>
    <t>If TRUE, Device did detect a power failure.</t>
  </si>
  <si>
    <t>Bit12</t>
  </si>
  <si>
    <t>TamperDetect</t>
  </si>
  <si>
    <t>If TRUE, Device did detect tamper activity.</t>
  </si>
  <si>
    <t>Bit13</t>
  </si>
  <si>
    <t>ReverseRotation</t>
  </si>
  <si>
    <t>If TRUE, Device did detect reverse rotation.</t>
  </si>
  <si>
    <t>Bit14..15</t>
  </si>
  <si>
    <t>Byte #0 (LSB)</t>
  </si>
  <si>
    <t>EdMfgStatus</t>
  </si>
  <si>
    <t>Flags to indicate manufacturer Meter errors</t>
  </si>
  <si>
    <t>RadioErr</t>
  </si>
  <si>
    <t>If TRUE, Device did detect an AMR error. Used for SCM/IDM/DOD radio meters</t>
  </si>
  <si>
    <t>PowerSwitchErr</t>
  </si>
  <si>
    <t>If TRUE, Device did detect an Remote Disconnect Switch error.</t>
  </si>
  <si>
    <t>CalibErr</t>
  </si>
  <si>
    <t>If TRUE, Device is not calibrated.</t>
  </si>
  <si>
    <t>EmrgDisconnect</t>
  </si>
  <si>
    <t>Set TRUE when detected current exceeds threshold and Remote Disconnect Switch initiated to disconnect the meter from the power network</t>
  </si>
  <si>
    <t>Bit4..7</t>
  </si>
  <si>
    <t>2 bytes</t>
  </si>
  <si>
    <t>Byte #1(MSB)</t>
  </si>
  <si>
    <t>FWVerNum</t>
  </si>
  <si>
    <t>Meter FW version</t>
  </si>
  <si>
    <t>Byte #0(LSB)</t>
  </si>
  <si>
    <t>FWRevNum</t>
  </si>
  <si>
    <t>Meter FW revision</t>
  </si>
  <si>
    <t>Byte #3..0</t>
  </si>
  <si>
    <t>EDModel</t>
  </si>
  <si>
    <t>Model identifier for the end device</t>
  </si>
  <si>
    <t>Id1</t>
  </si>
  <si>
    <t>Device identification number (Bytes 0..3)</t>
  </si>
  <si>
    <t>Id2</t>
  </si>
  <si>
    <t>Device identification number (Bytes 4..7)</t>
  </si>
  <si>
    <t>Id3</t>
  </si>
  <si>
    <t>Device identification number (Bytes 8..11)</t>
  </si>
  <si>
    <t>Id4</t>
  </si>
  <si>
    <t>Device identification number (Bytes 12..15)</t>
  </si>
  <si>
    <t>Id5</t>
  </si>
  <si>
    <t>Device identification number (Bytes 16..19)</t>
  </si>
  <si>
    <t>MeterSerialNum</t>
  </si>
  <si>
    <t>Meter serial number</t>
  </si>
  <si>
    <t>ERT_id</t>
  </si>
  <si>
    <t>ERT Id</t>
  </si>
  <si>
    <t>Byte #3 (MSB)..#2</t>
  </si>
  <si>
    <t>CfgFl</t>
  </si>
  <si>
    <t>Meter Configuration Flags</t>
  </si>
  <si>
    <t>BattMode</t>
  </si>
  <si>
    <t>Display mode. 0: FALSE - LCD sleep; 1:TRUE - LCD only.</t>
  </si>
  <si>
    <t>Battery</t>
  </si>
  <si>
    <t>TRUE if Battery exists in configuration</t>
  </si>
  <si>
    <t>Power_Switch</t>
  </si>
  <si>
    <t>TRUE if Power Switch exists in configuration</t>
  </si>
  <si>
    <t>Radio</t>
  </si>
  <si>
    <t>TRUE if Meter has radio on the board. Read-only</t>
  </si>
  <si>
    <t>AuxCom</t>
  </si>
  <si>
    <t>TRUE if Meter uses Aux Com port. Read-only</t>
  </si>
  <si>
    <t>TwoChan_KYZ</t>
  </si>
  <si>
    <t>TRUE if 2-channel KYZ board uses switch header J9</t>
  </si>
  <si>
    <t>TampProof</t>
  </si>
  <si>
    <t>FALSE if reverse allowed</t>
  </si>
  <si>
    <t>UseTransfRatio</t>
  </si>
  <si>
    <t>If TRUE, then Wh = Wh / (VTR * CTR)</t>
  </si>
  <si>
    <t>ChangeBtoC</t>
  </si>
  <si>
    <t>if TRUE, readings from phase B will be placed to phase C. Used for forms 2S-D, 4S, 5S, 12S,</t>
  </si>
  <si>
    <t>PulseRelay</t>
  </si>
  <si>
    <t>Must be set if mounted KYZ Pulse Relay Isolation board on the J8 connector, mutually exclusive with FlowControl</t>
  </si>
  <si>
    <t>FlowControl</t>
  </si>
  <si>
    <t>Must be set if mounted Flow Control Isolation board on the J8 connector, mutually exclusive with PulseRelay</t>
  </si>
  <si>
    <t>SpiWriteReboot</t>
  </si>
  <si>
    <t>Reboot meter if "Write" command detected on SPI interface</t>
  </si>
  <si>
    <t>RTCNetSync</t>
  </si>
  <si>
    <t>RTC synchronization from power network</t>
  </si>
  <si>
    <t>Switch_InBoard</t>
  </si>
  <si>
    <t>Not used since meter FW 4.080</t>
  </si>
  <si>
    <t>Bit14</t>
  </si>
  <si>
    <t>ExtEEPROM</t>
  </si>
  <si>
    <t>TRUE if a board has second EEPROM chip. Read Only</t>
  </si>
  <si>
    <t>Bit15</t>
  </si>
  <si>
    <t>MagneticSwitch</t>
  </si>
  <si>
    <t>TRUE if a board supports reed switch for Diagnostic Display.</t>
  </si>
  <si>
    <t>Byte #1.. #0 (LSB)</t>
  </si>
  <si>
    <t>CfgMeter</t>
  </si>
  <si>
    <t>Meter configuration</t>
  </si>
  <si>
    <t>Bit0..2</t>
  </si>
  <si>
    <t>MeterClass</t>
  </si>
  <si>
    <t>Meter class ID  (0-None, 1-CL10, 2-CL20, 3-CL100, 4-CL200, 5-CL320)</t>
  </si>
  <si>
    <t>Bit3..5</t>
  </si>
  <si>
    <t>NoOfElements</t>
  </si>
  <si>
    <t>Number of commodity measuring elements per measuring input to the meter. 0..7 value</t>
  </si>
  <si>
    <t>Bit6..9</t>
  </si>
  <si>
    <t>BaseType</t>
  </si>
  <si>
    <t>Meter base ID:  0:None,  1:S-base (socket),  2:A-base (ANSI bottom connected), 3:K-base, 4:IEC bottom connected, 5:switchboard, 6:rack mount,7:B-base, 8:P-base (Canadian Standard), 9..15:Reserved.</t>
  </si>
  <si>
    <t>Bit10..15</t>
  </si>
  <si>
    <t>Byte #3 (MSB)</t>
  </si>
  <si>
    <t>SetId</t>
  </si>
  <si>
    <t>Setting ID. Used as settings data reference number. 0xFF - not programmed</t>
  </si>
  <si>
    <t>Byte #2</t>
  </si>
  <si>
    <t>MeterForm</t>
  </si>
  <si>
    <t>Meter form ID: 1: 1S, 2: 2S, 3: 3S, 4:4S, 5: 5S, 6: 6S, 9: 9S, 12: 12S, 16: 16S, 22: 2S with 2 CTs, 25: 25S, 26: 26S, 32: 32S</t>
  </si>
  <si>
    <t>Byte #1..#0</t>
  </si>
  <si>
    <t>MeterTA</t>
  </si>
  <si>
    <t>Meter test Amperes (multiplied by 100, for example, use 250 for TA=2.5A)</t>
  </si>
  <si>
    <t>Float</t>
  </si>
  <si>
    <t>Byte #3..#0</t>
  </si>
  <si>
    <t>Kh</t>
  </si>
  <si>
    <t>Watt-hours per test pulse ratio for optical port. Float type</t>
  </si>
  <si>
    <t>Voltage Transformer Ratio, (Vtr / 1). Float type</t>
  </si>
  <si>
    <t>Current Transformer Ratio, (Ctr / 5). Float type</t>
  </si>
  <si>
    <t>DemType</t>
  </si>
  <si>
    <t>Demand Type:  0: None; 1: Block; 2: Rolling</t>
  </si>
  <si>
    <t>DemIvLen</t>
  </si>
  <si>
    <t>Interval length, minutes</t>
  </si>
  <si>
    <t>Byte #1</t>
  </si>
  <si>
    <t>DemIvNbr</t>
  </si>
  <si>
    <t>Number of sub-intervals for Rolling type</t>
  </si>
  <si>
    <t>DemLockout</t>
  </si>
  <si>
    <t>Lockout (minimal) time between demand resets, 0...255 minutes.</t>
  </si>
  <si>
    <t>DemSchdl</t>
  </si>
  <si>
    <t>Reset schedule. 0: none; 1: Daily; 2: Weekly; 3: Monthly; 4: Every X-days; 5: Every X business days</t>
  </si>
  <si>
    <t>DemResDay</t>
  </si>
  <si>
    <t>Reset day. For Weekly: Sunday(1) through Saturday(7); for Monthly: day 1..31; for every X-days: interval in days from 1 to 255 days</t>
  </si>
  <si>
    <t>DemFlags</t>
  </si>
  <si>
    <t>Demand Flags</t>
  </si>
  <si>
    <t>mech_lock</t>
  </si>
  <si>
    <t>TRUE if exclude manual reset button</t>
  </si>
  <si>
    <t>clock_sync</t>
  </si>
  <si>
    <t>TRUE if interval synchronized with clock</t>
  </si>
  <si>
    <t>Bit2..7</t>
  </si>
  <si>
    <t>power_up_time</t>
  </si>
  <si>
    <t>Demand delay time after power up (10..120 seconds)</t>
  </si>
  <si>
    <t>uint32</t>
  </si>
  <si>
    <t>Unit of Measurement</t>
  </si>
  <si>
    <t>Freq</t>
  </si>
  <si>
    <t xml:space="preserve">Power network frequency. </t>
  </si>
  <si>
    <t>MilliHerz:    Hz*10e+3</t>
  </si>
  <si>
    <t>V_rms_A/B/C</t>
  </si>
  <si>
    <t xml:space="preserve">Voltage RMS, Phase A,B,C. </t>
  </si>
  <si>
    <t>MilliVolts:   V*10e+3</t>
  </si>
  <si>
    <t>int32</t>
  </si>
  <si>
    <t>I_rms_A/B/C</t>
  </si>
  <si>
    <t xml:space="preserve">Current RMS, Phase A,B,C. </t>
  </si>
  <si>
    <t>MilliAmps:   I*10e+3</t>
  </si>
  <si>
    <t>V_angle</t>
  </si>
  <si>
    <t xml:space="preserve">Angle, Phase B-to-A, C-to-A. </t>
  </si>
  <si>
    <t>Degree*10e+3</t>
  </si>
  <si>
    <t>I_angle_A/B/C</t>
  </si>
  <si>
    <t xml:space="preserve">Angle, Current_A-to-Voltage_A, Current_B-to-Voltage_B, Current_C-to-Voltage_C. </t>
  </si>
  <si>
    <t>int16</t>
  </si>
  <si>
    <t>PF_A/B/C</t>
  </si>
  <si>
    <t xml:space="preserve">Power Factor phases A,B or C. </t>
  </si>
  <si>
    <t>Value * 1000</t>
  </si>
  <si>
    <t>Temperature</t>
  </si>
  <si>
    <t>Chip temperature</t>
  </si>
  <si>
    <t xml:space="preserve"> °C * 10</t>
  </si>
  <si>
    <t>EVENT_ENTRY_RCD</t>
  </si>
  <si>
    <t>Structure</t>
  </si>
  <si>
    <t>14 bytes</t>
  </si>
  <si>
    <t>Field Name</t>
  </si>
  <si>
    <t>Sub-field Name</t>
  </si>
  <si>
    <t>Offset</t>
  </si>
  <si>
    <t>EventTime</t>
  </si>
  <si>
    <t>0 (MSB)</t>
  </si>
  <si>
    <t>6 bytes</t>
  </si>
  <si>
    <t>Event date and time</t>
  </si>
  <si>
    <t>Year</t>
  </si>
  <si>
    <t>1 byte</t>
  </si>
  <si>
    <t>Month</t>
  </si>
  <si>
    <t>Day</t>
  </si>
  <si>
    <t>Day of month</t>
  </si>
  <si>
    <t>Hour</t>
  </si>
  <si>
    <t>Min</t>
  </si>
  <si>
    <t>Minutes</t>
  </si>
  <si>
    <t>Sec</t>
  </si>
  <si>
    <t>Seconds</t>
  </si>
  <si>
    <t>EventSeqNbr</t>
  </si>
  <si>
    <t>Sequence number associated with the Event Log</t>
  </si>
  <si>
    <t>UserId</t>
  </si>
  <si>
    <t>The User ID associated with this Event Log entry</t>
  </si>
  <si>
    <t>EventCode</t>
  </si>
  <si>
    <t>Event Code bit field (TABLE_ID_BFLD)</t>
  </si>
  <si>
    <t>TblProcNbr</t>
  </si>
  <si>
    <t>11 bits (LSBits)</t>
  </si>
  <si>
    <t>Event number</t>
  </si>
  <si>
    <t>MfgFlag</t>
  </si>
  <si>
    <t>1 bit</t>
  </si>
  <si>
    <t>Flag to differentiate between standard and manufacturers specific events. TRUE (or 1) for Mfg. event, FALSE (or 0) for Std events</t>
  </si>
  <si>
    <t>Selector</t>
  </si>
  <si>
    <t>4 bits</t>
  </si>
  <si>
    <t>EventArgument</t>
  </si>
  <si>
    <t>Argument associated with a specific event number</t>
  </si>
  <si>
    <t>List of Supported Events:</t>
  </si>
  <si>
    <t>Standard Events Codes</t>
  </si>
  <si>
    <t>Event Id</t>
  </si>
  <si>
    <t>Argument</t>
  </si>
  <si>
    <t>POWER_DOWN</t>
  </si>
  <si>
    <t>none</t>
  </si>
  <si>
    <t>POWER_UP</t>
  </si>
  <si>
    <t>TIME_CHANGED</t>
  </si>
  <si>
    <t>PROCEDURE_INVOKED</t>
  </si>
  <si>
    <t>TABLE_ID_BFLD</t>
  </si>
  <si>
    <t>TABLE_WRITTEN</t>
  </si>
  <si>
    <t>PROGRAMMED</t>
  </si>
  <si>
    <t>PSEM_TERMINATED</t>
  </si>
  <si>
    <t>Communication terminated normally</t>
  </si>
  <si>
    <t>PSEM_TERMINATED_ABNORM</t>
  </si>
  <si>
    <t>Communication terminated abnormally</t>
  </si>
  <si>
    <t>RESET_LIST_POINTERS</t>
  </si>
  <si>
    <t>List ID</t>
  </si>
  <si>
    <t>1: EVENT_LOG_TBL, 2: SELF_READ_DATA, 3: LP_DATA</t>
  </si>
  <si>
    <t>UPDATE_LIST_POINTERS</t>
  </si>
  <si>
    <t>DEMAND_RESET_OCCURRED</t>
  </si>
  <si>
    <t>ResetTypeID</t>
  </si>
  <si>
    <t>1: manually, 2: periodically, 3: settings changed, 4: meter reset</t>
  </si>
  <si>
    <t>SELFREAD_OCCURRED</t>
  </si>
  <si>
    <t>DST_ON</t>
  </si>
  <si>
    <t>Day Saving Time on</t>
  </si>
  <si>
    <t>DST_OFF</t>
  </si>
  <si>
    <t>Day Saving Time off</t>
  </si>
  <si>
    <t>SEASON_CHANGED</t>
  </si>
  <si>
    <t>Season Number</t>
  </si>
  <si>
    <t>0..3</t>
  </si>
  <si>
    <t>RATE_CHANGED</t>
  </si>
  <si>
    <t>Rate Number</t>
  </si>
  <si>
    <t>SPECIAL_SCHD</t>
  </si>
  <si>
    <t>Special Schedule Id</t>
  </si>
  <si>
    <t>19 for holidays</t>
  </si>
  <si>
    <t>TEST_MODE_STARTED</t>
  </si>
  <si>
    <t>TEST_MODE_STOPPED</t>
  </si>
  <si>
    <t>CONFIG_ERR</t>
  </si>
  <si>
    <t>2-bytes word</t>
  </si>
  <si>
    <t>0-cleared; 1-detected</t>
  </si>
  <si>
    <t>SELFCHK_ERR</t>
  </si>
  <si>
    <t>Number</t>
  </si>
  <si>
    <t>Bit0: FALSE: cleared or TRUE for reason number: 3: kWh registers, 5: FW checksum</t>
  </si>
  <si>
    <t>RAM_ERR</t>
  </si>
  <si>
    <t>ROM_ERR</t>
  </si>
  <si>
    <t>EEPROM_ERR</t>
  </si>
  <si>
    <t>CLOCK_ERR</t>
  </si>
  <si>
    <t>MEASUREMENT_ERR</t>
  </si>
  <si>
    <t>LOWBATTERY_ERR</t>
  </si>
  <si>
    <t>LOSSPOTENTIAL_ERR</t>
  </si>
  <si>
    <t>DEMAND_OVERLOAD</t>
  </si>
  <si>
    <t>TAMPER</t>
  </si>
  <si>
    <t>REVERSE_ROTATION</t>
  </si>
  <si>
    <t>Manufacturing Events Codes</t>
  </si>
  <si>
    <t>SETTINGS_UPDATED</t>
  </si>
  <si>
    <t>CALIB_UPDATED</t>
  </si>
  <si>
    <t>Calibration changed</t>
  </si>
  <si>
    <t>ROLL_OVER</t>
  </si>
  <si>
    <t>Display value roll over occurred for 0: kWh, 1: kVAh, 2: kVArh</t>
  </si>
  <si>
    <t>SWITCH_ON</t>
  </si>
  <si>
    <t>1-byte Sw.State structure</t>
  </si>
  <si>
    <t>SWITCH_OFF</t>
  </si>
  <si>
    <t>WIRE_WRONG</t>
  </si>
  <si>
    <t>RADIO_ERR</t>
  </si>
  <si>
    <t>Embedded radio failure. 0-cleared; 1-detected</t>
  </si>
  <si>
    <t>PSEM_CONNECTED</t>
  </si>
  <si>
    <t>User ID</t>
  </si>
  <si>
    <t>Communication link established</t>
  </si>
  <si>
    <t>ALL_STDFLAGS_CLEARED</t>
  </si>
  <si>
    <t>ALL_MFGFLAGS_CLEARED</t>
  </si>
  <si>
    <t>SWITCH_ERR</t>
  </si>
  <si>
    <t>POWER_FAILURE</t>
  </si>
  <si>
    <t>ID</t>
  </si>
  <si>
    <t>Bit0: cleared;  or TRUE for reason: 0x03-Sag, 0x05-Swell, 0x09 - Power failed</t>
  </si>
  <si>
    <t>BAD_TABLE_CRC</t>
  </si>
  <si>
    <t>CALIB_ERR</t>
  </si>
  <si>
    <t>CE_DATA_ERR</t>
  </si>
  <si>
    <t>Compute Engine failure: 0-cleared; 1-detected</t>
  </si>
  <si>
    <t>BAD_EEPROM_CRC</t>
  </si>
  <si>
    <t>PHASE_FAILURE</t>
  </si>
  <si>
    <t>0: cleared;  Place:BIT0 - Phase A, BIT1 - Phase B, BIT2 - Phase C; Reason: BIT6 - Lost Potential, BIT7 - Reverse Current Flow</t>
  </si>
  <si>
    <t>Byte #0</t>
  </si>
  <si>
    <t>State</t>
  </si>
  <si>
    <t>Remote Disconnect Switch State</t>
  </si>
  <si>
    <t>Bits 0..3</t>
  </si>
  <si>
    <t>LastError</t>
  </si>
  <si>
    <t>Indicates switch last error</t>
  </si>
  <si>
    <t>Position</t>
  </si>
  <si>
    <t>Open: FALSE, Closed: TRUE</t>
  </si>
  <si>
    <t>Charging</t>
  </si>
  <si>
    <t>TRUE if charging cap timer is running</t>
  </si>
  <si>
    <t>TRUE if used for tests meter on the run-board</t>
  </si>
  <si>
    <t>Exists</t>
  </si>
  <si>
    <t>TRUE if FW detects switch</t>
  </si>
  <si>
    <t>Switch Errors (0..15)</t>
  </si>
  <si>
    <t>Error Id</t>
  </si>
  <si>
    <t>swErr_Ok</t>
  </si>
  <si>
    <t>No error</t>
  </si>
  <si>
    <t>swErr_MissingParam</t>
  </si>
  <si>
    <t>Wrong or Missing parameter sent in the open/close command</t>
  </si>
  <si>
    <t>swErr_NoTicks</t>
  </si>
  <si>
    <t>Internal error</t>
  </si>
  <si>
    <t>swErr_Timeout</t>
  </si>
  <si>
    <t>Execution command timed out</t>
  </si>
  <si>
    <t>swErr_ChargingCap</t>
  </si>
  <si>
    <t>'Charging’ flag is set</t>
  </si>
  <si>
    <t>swErr_InPowerOff</t>
  </si>
  <si>
    <t>No power detected on the network side</t>
  </si>
  <si>
    <t>swErr_OutPowerOn</t>
  </si>
  <si>
    <t>Power detected on the load side.  Close operation is failed</t>
  </si>
  <si>
    <t>swErr_NoResources</t>
  </si>
  <si>
    <t>swErr_Malfunction</t>
  </si>
  <si>
    <t>Hardware problem</t>
  </si>
  <si>
    <t>swErr_UnsuccessOp</t>
  </si>
  <si>
    <t>Open/close operation failed</t>
  </si>
  <si>
    <t>swErr_EmergencyDisconnect</t>
  </si>
  <si>
    <t>Current limit exceeded</t>
  </si>
  <si>
    <t>swErr_Position</t>
  </si>
  <si>
    <t>Switch position does not match to saved in EEPROM</t>
  </si>
  <si>
    <t>1 Digit</t>
  </si>
  <si>
    <t>2 Digit</t>
  </si>
  <si>
    <t>kWh_Tot_Deliv</t>
  </si>
  <si>
    <t>kVAh_Tot_Deliv</t>
  </si>
  <si>
    <t>kVArh_Tot_Deliv</t>
  </si>
  <si>
    <t>kWh_Tot_Receiv</t>
  </si>
  <si>
    <t>kVAh_Tot_Receiv</t>
  </si>
  <si>
    <t>kVArh_Tot_Receiv</t>
  </si>
  <si>
    <t>kWh_Tot_Net</t>
  </si>
  <si>
    <t>kWh_Ph_A_Deliv</t>
  </si>
  <si>
    <t>kWh_Ph_B_Deliv</t>
  </si>
  <si>
    <t>kWh_Ph_C_Deliv</t>
  </si>
  <si>
    <t>kWh_Ph_A_Receiv</t>
  </si>
  <si>
    <t>kWh_Ph_B_Receiv</t>
  </si>
  <si>
    <t>kWh_Ph_C_Receiv</t>
  </si>
  <si>
    <t>kWh_Tot_Deliv_Rate_A</t>
  </si>
  <si>
    <t>kVA_Tot_Deliv_Rate_A</t>
  </si>
  <si>
    <t>kVAr_Tot_Deliv_Rate_A</t>
  </si>
  <si>
    <t>kWh_Tot_Deliv_Rate_B</t>
  </si>
  <si>
    <t>kVA_Tot_Deliv_Rate_B</t>
  </si>
  <si>
    <t>kVAr_Tot_Deliv_Rate_B</t>
  </si>
  <si>
    <t>kWh_Tot_Deliv_Rate_C</t>
  </si>
  <si>
    <t>kVA_Tot_Deliv_Rate_C</t>
  </si>
  <si>
    <t>kVAr_Tot_Deliv_Rate_C</t>
  </si>
  <si>
    <t>kWh_Tot_Deliv_Rate_D</t>
  </si>
  <si>
    <t>kVAr_Tot_Deliv_Rate_D</t>
  </si>
  <si>
    <t>kWh_Tot_Deliv_Sea_1</t>
  </si>
  <si>
    <t>kWh_Tot_Deliv_Sea_2</t>
  </si>
  <si>
    <t>kWh_Tot_Deliv_Sea_3</t>
  </si>
  <si>
    <t>kWh_Tot_Deliv_Sea_4</t>
  </si>
  <si>
    <t>kWh_Tot_Q1</t>
  </si>
  <si>
    <t>kWh_Tot_Q2</t>
  </si>
  <si>
    <t>kWh_Tot_Q3</t>
  </si>
  <si>
    <t>kWh_Tot_Q4</t>
  </si>
  <si>
    <t>kVArh_Tot_Q1</t>
  </si>
  <si>
    <t>kArh_Tot_Q2</t>
  </si>
  <si>
    <t>kVArh_Tot_Q3</t>
  </si>
  <si>
    <t>kVArh_Tot_Q4</t>
  </si>
  <si>
    <t>Prev_kWh_Tot_Deliv</t>
  </si>
  <si>
    <t>Prev_kVAh_Tot_Deliv</t>
  </si>
  <si>
    <t>Prev_kVArh_Tot_Deliv</t>
  </si>
  <si>
    <t>Prev_kWh_Tot_Receiv</t>
  </si>
  <si>
    <t>Prev_kVAh_Tot_Receiv</t>
  </si>
  <si>
    <t>Prev_kVArh_Tot_Receiv</t>
  </si>
  <si>
    <t>kW_Max_Dem</t>
  </si>
  <si>
    <t>kW_Max_Dem_Test</t>
  </si>
  <si>
    <t>kVA_Max_Dem</t>
  </si>
  <si>
    <t>kVAr_Max_Dem</t>
  </si>
  <si>
    <t>kW_Instant_Dem</t>
  </si>
  <si>
    <t>kVA_Instant_Dem</t>
  </si>
  <si>
    <t>kVAR_Instant_Dem</t>
  </si>
  <si>
    <t>kW_Cum_Dem</t>
  </si>
  <si>
    <t>kW_Cont_Cum_Dem</t>
  </si>
  <si>
    <t>kW_Max_Dem_Rate_A</t>
  </si>
  <si>
    <t>kVA_Max_Dem_Rate_A</t>
  </si>
  <si>
    <t>kVAr_Max_Dem_Rate_A</t>
  </si>
  <si>
    <t>kW_Max_Dem_Rate_B</t>
  </si>
  <si>
    <t>kVA_Max_Dem_Rate_B</t>
  </si>
  <si>
    <t>kVAr_Max_Dem_Rate_B</t>
  </si>
  <si>
    <t>kW_Max_Dem_Rate_C</t>
  </si>
  <si>
    <t>kVA_Max_Dem_Rate_C</t>
  </si>
  <si>
    <t>kVAr_Max_Dem_Rate_C</t>
  </si>
  <si>
    <t>kW_Max_Dem_Rate_D</t>
  </si>
  <si>
    <t>kVA_Max_Dem_Rate_D</t>
  </si>
  <si>
    <t>kVAr_Max_Dem_Rate_D</t>
  </si>
  <si>
    <t>Prev_kW_Max_Dem</t>
  </si>
  <si>
    <t>Prev_kVA_Max_Dem</t>
  </si>
  <si>
    <t>Prev_kVAr_Max_Dem</t>
  </si>
  <si>
    <t>Prev_kW_Max_Dem_Rate_A</t>
  </si>
  <si>
    <t>Prev_kVA_Max_Dem_Rate_A</t>
  </si>
  <si>
    <t>Prev_kVAr_Max_Dem_Rate_A</t>
  </si>
  <si>
    <t>Prev_kW_Max_Dem_Rate_B</t>
  </si>
  <si>
    <t>Prev_kVA_Max_Dem_Rate_B</t>
  </si>
  <si>
    <t>Prev_kVAr_Max_Dem_Rate_B</t>
  </si>
  <si>
    <t>Prev_kW_Max_Dem_Rate_C</t>
  </si>
  <si>
    <t>Prev_kVA_Max_Dem_Rate_C</t>
  </si>
  <si>
    <t>Prev_kVAr_Max_Dem_Rate_C</t>
  </si>
  <si>
    <t>Prev_kW_Max_Dem_Rate_D</t>
  </si>
  <si>
    <t>Prev_kVA_Max_Dem_Rate_D</t>
  </si>
  <si>
    <t>Prev_kVAr_Max_Dem_Rate_D</t>
  </si>
  <si>
    <t>Dem_Settings1</t>
  </si>
  <si>
    <t>Dem_Settings2</t>
  </si>
  <si>
    <t>kW_Dem_Last_Interval</t>
  </si>
  <si>
    <t>kVA_Dem_Last_Interval</t>
  </si>
  <si>
    <t>kVAR_Dem_Last_Interval</t>
  </si>
  <si>
    <t>V_rms_Ph_A</t>
  </si>
  <si>
    <t>V_rms_Ph_B</t>
  </si>
  <si>
    <t>V_rms_Ph_C</t>
  </si>
  <si>
    <t>I_rms_Ph_A</t>
  </si>
  <si>
    <t>I_rms_Ph_B</t>
  </si>
  <si>
    <t>I_rms_Ph_C</t>
  </si>
  <si>
    <t>Angle_Ph_A</t>
  </si>
  <si>
    <t>Angle_Ph_B</t>
  </si>
  <si>
    <t>Angle_Volt_Ph_B_to_A</t>
  </si>
  <si>
    <t>Angle_Volt_Ph_C_to_A</t>
  </si>
  <si>
    <t>PF_Ph_A</t>
  </si>
  <si>
    <t>PF_Ph_B</t>
  </si>
  <si>
    <t>PF_Ph_C</t>
  </si>
  <si>
    <t>PF_Tot</t>
  </si>
  <si>
    <t>Coinc_PF</t>
  </si>
  <si>
    <t>Coinc_PF_Prev</t>
  </si>
  <si>
    <t>Coinc_PF_SelfRead</t>
  </si>
  <si>
    <t>Frequency</t>
  </si>
  <si>
    <t>Kh_Const</t>
  </si>
  <si>
    <t>Meter_DateTime</t>
  </si>
  <si>
    <t>Dem_Reset_DateTime</t>
  </si>
  <si>
    <t>kW_Dem_DateTime</t>
  </si>
  <si>
    <t>kVA_Dem_DateTime</t>
  </si>
  <si>
    <t>kVAr_Dem_DateTime</t>
  </si>
  <si>
    <t>kW_Prev_Dem_DateTime</t>
  </si>
  <si>
    <t>kVA_Prev_Dem_DateTime</t>
  </si>
  <si>
    <t>kVAr_Prev_Dem_DateTime</t>
  </si>
  <si>
    <t>kW_Dem_DateTime_Rate_A</t>
  </si>
  <si>
    <t>kVA_Dem_DateTime_Rate_A</t>
  </si>
  <si>
    <t>kVAr_Dem_DateTime_Rate_A</t>
  </si>
  <si>
    <t>kW_Dem_DateTime_Rate_B</t>
  </si>
  <si>
    <t>kVA_Dem_DateTime_Rate_B</t>
  </si>
  <si>
    <t>kVAr_Dem_DateTime_Rate_B</t>
  </si>
  <si>
    <t>kW_Dem_DateTime_Rate_C</t>
  </si>
  <si>
    <t>kVA_Dem_DateTime_Rate_C</t>
  </si>
  <si>
    <t>kVAr_Dem_DateTime_Rate_C</t>
  </si>
  <si>
    <t>kW_Dem_DateTime_Rate_D</t>
  </si>
  <si>
    <t>kVA_Dem_DateTime_Rate_D</t>
  </si>
  <si>
    <t>kVAr_Dem_DateTime_Rate_D</t>
  </si>
  <si>
    <t>kW_Prev_Dem_DateTime_Rate_A</t>
  </si>
  <si>
    <t>kVA_Prev_Dem_DateTime_Rate_A</t>
  </si>
  <si>
    <t>kVAr_Prev_Dem_DateTime_Rate_A</t>
  </si>
  <si>
    <t>kW_Prev_Dem_DateTime_Rate_B</t>
  </si>
  <si>
    <t>kVA_Prev_Dem_DateTime_Rate_B</t>
  </si>
  <si>
    <t>kVAr_Prev_Dem_DateTime_Rate_B</t>
  </si>
  <si>
    <t>kW_Prev_Dem_DateTime_Rate_C</t>
  </si>
  <si>
    <t>kVA_Prev_Dem_DateTime_Rate_C</t>
  </si>
  <si>
    <t>kVAr_Prev_Dem_DateTime_Rate_C</t>
  </si>
  <si>
    <t>kW_Prev_Dem_DateTime_Rate_D</t>
  </si>
  <si>
    <t>kVA_Prev_Dem_DateTime_Rate_D</t>
  </si>
  <si>
    <t>kVAr_Prev_Dem_DateTime_Rate_D</t>
  </si>
  <si>
    <t>Meter_Ser_Num</t>
  </si>
  <si>
    <t>TOU_Season_Rate</t>
  </si>
  <si>
    <t>Dem_Resets_Count</t>
  </si>
  <si>
    <t>Firmware_Ver</t>
  </si>
  <si>
    <t>Meter_Id1</t>
  </si>
  <si>
    <t>Meter_Id2</t>
  </si>
  <si>
    <t>Meter_Id3</t>
  </si>
  <si>
    <t>Meter_Id4</t>
  </si>
  <si>
    <t>Meter_Id5</t>
  </si>
  <si>
    <t>Switch_State</t>
  </si>
  <si>
    <t>Digits</t>
  </si>
  <si>
    <t>N/A</t>
  </si>
  <si>
    <t>Bits</t>
  </si>
  <si>
    <t>Value</t>
  </si>
  <si>
    <t>kVA_Tot_Deliv_Rate_D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</si>
</sst>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sz val="12"/>
      <color rgb="FF002060"/>
      <name val="Calibri"/>
      <family val="2"/>
      <charset val="1"/>
    </font>
    <font>
      <sz val="9"/>
      <color rgb="FF808080"/>
      <name val="Calibri"/>
      <family val="2"/>
      <charset val="1"/>
    </font>
    <font>
      <u/>
      <sz val="14"/>
      <color rgb="FF000000"/>
      <name val="Calibri"/>
      <family val="2"/>
      <charset val="1"/>
    </font>
    <font>
      <sz val="11"/>
      <color rgb="FFD9D9D9"/>
      <name val="Calibri"/>
      <family val="2"/>
      <charset val="1"/>
    </font>
    <font>
      <b/>
      <sz val="10"/>
      <color rgb="FF7F0055"/>
      <name val="Consolas"/>
      <family val="3"/>
    </font>
    <font>
      <sz val="10"/>
      <color rgb="FF000000"/>
      <name val="Consolas"/>
      <family val="3"/>
    </font>
    <font>
      <b/>
      <sz val="14"/>
      <color rgb="FF000000"/>
      <name val="Calibri"/>
      <family val="2"/>
      <charset val="1"/>
    </font>
    <font>
      <i/>
      <sz val="10"/>
      <color rgb="FF0000C0"/>
      <name val="Consolas"/>
      <family val="3"/>
    </font>
    <font>
      <b/>
      <sz val="11"/>
      <color rgb="FF000000"/>
      <name val="Calibri"/>
      <family val="2"/>
      <charset val="1"/>
    </font>
    <font>
      <sz val="10"/>
      <color rgb="FF3F7F5F"/>
      <name val="Consolas"/>
      <family val="3"/>
    </font>
    <font>
      <u/>
      <sz val="10"/>
      <color rgb="FF3F7F5F"/>
      <name val="Consolas"/>
      <family val="3"/>
    </font>
    <font>
      <sz val="10"/>
      <color rgb="FF005032"/>
      <name val="Consolas"/>
      <family val="3"/>
    </font>
    <font>
      <sz val="12"/>
      <color rgb="FF808080"/>
      <name val="Courier New"/>
      <family val="3"/>
      <charset val="1"/>
    </font>
    <font>
      <sz val="12"/>
      <color rgb="FF002060"/>
      <name val="Courier New"/>
      <family val="3"/>
      <charset val="1"/>
    </font>
    <font>
      <sz val="9"/>
      <color rgb="FF808080"/>
      <name val="Courier New"/>
      <family val="3"/>
      <charset val="1"/>
    </font>
    <font>
      <sz val="12"/>
      <color rgb="FFFF0000"/>
      <name val="Courier New"/>
      <family val="3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10" fillId="0" borderId="0" xfId="0" applyFont="1" applyFill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0"/>
      <rgbColor rgb="FFFFFF00"/>
      <rgbColor rgb="FFFF00FF"/>
      <rgbColor rgb="FF00FFFF"/>
      <rgbColor rgb="FF800000"/>
      <rgbColor rgb="FF008000"/>
      <rgbColor rgb="FF000080"/>
      <rgbColor rgb="FF808000"/>
      <rgbColor rgb="FF7F005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F7F5F"/>
      <rgbColor rgb="FF005032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Z160"/>
  <sheetViews>
    <sheetView tabSelected="1" topLeftCell="F133" zoomScale="130" zoomScaleNormal="130" workbookViewId="0">
      <selection activeCell="G28" sqref="G28"/>
    </sheetView>
  </sheetViews>
  <sheetFormatPr defaultRowHeight="18.5" x14ac:dyDescent="0.45"/>
  <cols>
    <col min="1" max="1" width="3.54296875" hidden="1" customWidth="1"/>
    <col min="2" max="2" width="4.453125" hidden="1" customWidth="1"/>
    <col min="3" max="3" width="2.453125" hidden="1" customWidth="1"/>
    <col min="4" max="4" width="1.26953125" hidden="1" customWidth="1"/>
    <col min="5" max="5" width="9.7265625" style="1" customWidth="1"/>
    <col min="6" max="6" width="2.81640625" style="2" customWidth="1"/>
    <col min="7" max="7" width="24" style="2" customWidth="1"/>
    <col min="8" max="8" width="8.26953125" style="2" customWidth="1"/>
    <col min="9" max="9" width="6.26953125" style="2" customWidth="1"/>
    <col min="10" max="10" width="35.54296875" hidden="1" customWidth="1"/>
    <col min="11" max="11" width="29" hidden="1" customWidth="1"/>
    <col min="12" max="12" width="2.81640625" hidden="1" customWidth="1"/>
    <col min="13" max="13" width="16.81640625" style="3" hidden="1" customWidth="1"/>
    <col min="14" max="14" width="10" style="5" hidden="1" customWidth="1"/>
    <col min="15" max="23" width="10" hidden="1" customWidth="1"/>
    <col min="24" max="24" width="10" style="6" hidden="1" customWidth="1"/>
    <col min="25" max="25" width="107.26953125" style="7" hidden="1" customWidth="1"/>
    <col min="26" max="26" width="46.54296875" hidden="1" customWidth="1"/>
    <col min="27" max="27" width="8.7265625" customWidth="1"/>
    <col min="28" max="28" width="24.08984375" customWidth="1"/>
    <col min="29" max="1029" width="8.7265625" customWidth="1"/>
  </cols>
  <sheetData>
    <row r="1" spans="2:25" x14ac:dyDescent="0.45">
      <c r="E1" s="10" t="s">
        <v>5</v>
      </c>
      <c r="F1" s="11"/>
      <c r="G1" s="11" t="s">
        <v>1061</v>
      </c>
      <c r="H1" s="11" t="s">
        <v>1058</v>
      </c>
      <c r="I1" s="11" t="s">
        <v>1060</v>
      </c>
      <c r="J1" s="12" t="s">
        <v>7</v>
      </c>
      <c r="K1" s="12" t="s">
        <v>8</v>
      </c>
      <c r="L1" s="12"/>
      <c r="M1" s="13" t="s">
        <v>9</v>
      </c>
      <c r="N1" s="15"/>
      <c r="O1" s="13" t="s">
        <v>11</v>
      </c>
      <c r="P1" s="13" t="s">
        <v>12</v>
      </c>
      <c r="Q1" s="13" t="s">
        <v>13</v>
      </c>
      <c r="R1" s="13" t="s">
        <v>14</v>
      </c>
      <c r="S1" s="13" t="s">
        <v>15</v>
      </c>
      <c r="T1" s="13" t="s">
        <v>16</v>
      </c>
      <c r="U1" s="13" t="s">
        <v>17</v>
      </c>
      <c r="W1" s="9"/>
      <c r="X1" s="32"/>
      <c r="Y1" s="33"/>
    </row>
    <row r="2" spans="2:25" x14ac:dyDescent="0.45">
      <c r="O2" s="3"/>
      <c r="P2" s="3"/>
      <c r="Q2" s="3"/>
      <c r="R2" s="3"/>
      <c r="S2" s="3"/>
      <c r="T2" s="3"/>
      <c r="U2" s="3"/>
      <c r="W2" s="9"/>
      <c r="X2" s="16" t="s">
        <v>18</v>
      </c>
    </row>
    <row r="3" spans="2:25" x14ac:dyDescent="0.45">
      <c r="E3" s="17">
        <v>0</v>
      </c>
      <c r="G3" s="18" t="s">
        <v>19</v>
      </c>
      <c r="H3" s="18"/>
      <c r="I3" s="18"/>
      <c r="J3" s="19" t="s">
        <v>20</v>
      </c>
      <c r="K3" s="19" t="s">
        <v>21</v>
      </c>
      <c r="L3" s="19"/>
      <c r="M3" s="3" t="s">
        <v>22</v>
      </c>
      <c r="O3" s="3"/>
      <c r="P3" s="3"/>
      <c r="Q3" s="3"/>
      <c r="R3" s="3"/>
      <c r="S3" s="3"/>
      <c r="T3" s="3"/>
      <c r="U3" s="3"/>
      <c r="W3" s="9">
        <f t="shared" ref="W3:W34" si="0">LEN(G3)</f>
        <v>14</v>
      </c>
      <c r="X3" s="20" t="s">
        <v>23</v>
      </c>
      <c r="Y3" s="20" t="s">
        <v>24</v>
      </c>
    </row>
    <row r="4" spans="2:25" x14ac:dyDescent="0.45">
      <c r="B4">
        <v>1</v>
      </c>
      <c r="C4">
        <v>1</v>
      </c>
      <c r="E4" s="17">
        <f t="shared" ref="E4:E35" si="1">E3+1</f>
        <v>1</v>
      </c>
      <c r="G4" s="18" t="s">
        <v>25</v>
      </c>
      <c r="H4" s="18"/>
      <c r="I4" s="18"/>
      <c r="J4" s="19" t="s">
        <v>25</v>
      </c>
      <c r="K4" s="19" t="s">
        <v>26</v>
      </c>
      <c r="L4" s="19"/>
      <c r="M4" s="3" t="s">
        <v>22</v>
      </c>
      <c r="O4" s="3"/>
      <c r="P4" s="3"/>
      <c r="Q4" s="3"/>
      <c r="R4" s="3"/>
      <c r="S4" s="3"/>
      <c r="T4" s="3"/>
      <c r="U4" s="3"/>
      <c r="W4" s="9">
        <f t="shared" si="0"/>
        <v>14</v>
      </c>
      <c r="X4" s="20" t="s">
        <v>27</v>
      </c>
      <c r="Y4" s="20" t="s">
        <v>28</v>
      </c>
    </row>
    <row r="5" spans="2:25" x14ac:dyDescent="0.45">
      <c r="B5">
        <v>2</v>
      </c>
      <c r="C5">
        <v>2</v>
      </c>
      <c r="E5" s="17">
        <f t="shared" si="1"/>
        <v>2</v>
      </c>
      <c r="G5" s="31" t="s">
        <v>914</v>
      </c>
      <c r="H5" s="31">
        <v>5</v>
      </c>
      <c r="I5" s="31">
        <v>17</v>
      </c>
      <c r="J5" s="19" t="s">
        <v>29</v>
      </c>
      <c r="K5" s="19"/>
      <c r="L5" s="19"/>
      <c r="M5" s="3" t="s">
        <v>22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3</v>
      </c>
      <c r="U5" s="3">
        <v>14</v>
      </c>
      <c r="W5" s="9">
        <f t="shared" si="0"/>
        <v>13</v>
      </c>
      <c r="X5" s="20" t="s">
        <v>30</v>
      </c>
      <c r="Y5" s="20" t="s">
        <v>31</v>
      </c>
    </row>
    <row r="6" spans="2:25" x14ac:dyDescent="0.45">
      <c r="B6">
        <v>3</v>
      </c>
      <c r="C6">
        <v>2</v>
      </c>
      <c r="E6" s="17">
        <f t="shared" si="1"/>
        <v>3</v>
      </c>
      <c r="G6" s="31" t="s">
        <v>915</v>
      </c>
      <c r="H6" s="31">
        <v>5</v>
      </c>
      <c r="I6" s="31">
        <v>17</v>
      </c>
      <c r="J6" s="19" t="s">
        <v>32</v>
      </c>
      <c r="K6" s="19"/>
      <c r="L6" s="19"/>
      <c r="M6" s="3" t="s">
        <v>22</v>
      </c>
      <c r="O6" s="3">
        <v>1</v>
      </c>
      <c r="P6" s="3">
        <v>0</v>
      </c>
      <c r="Q6" s="3">
        <v>0</v>
      </c>
      <c r="R6" s="3">
        <v>0</v>
      </c>
      <c r="S6" s="3">
        <v>0</v>
      </c>
      <c r="T6" s="3">
        <v>6</v>
      </c>
      <c r="U6" s="3">
        <v>0</v>
      </c>
      <c r="W6" s="9">
        <f t="shared" si="0"/>
        <v>14</v>
      </c>
      <c r="X6" s="20" t="s">
        <v>33</v>
      </c>
      <c r="Y6" s="20" t="s">
        <v>34</v>
      </c>
    </row>
    <row r="7" spans="2:25" x14ac:dyDescent="0.45">
      <c r="B7">
        <v>4</v>
      </c>
      <c r="C7">
        <v>2</v>
      </c>
      <c r="E7" s="17">
        <f t="shared" si="1"/>
        <v>4</v>
      </c>
      <c r="G7" s="31" t="s">
        <v>916</v>
      </c>
      <c r="H7" s="31">
        <v>5</v>
      </c>
      <c r="I7" s="31">
        <v>17</v>
      </c>
      <c r="J7" s="19" t="s">
        <v>35</v>
      </c>
      <c r="K7" s="19"/>
      <c r="L7" s="19"/>
      <c r="M7" s="3" t="s">
        <v>22</v>
      </c>
      <c r="O7" s="3">
        <v>2</v>
      </c>
      <c r="P7" s="3">
        <v>0</v>
      </c>
      <c r="Q7" s="3">
        <v>0</v>
      </c>
      <c r="R7" s="3">
        <v>0</v>
      </c>
      <c r="S7" s="3">
        <v>0</v>
      </c>
      <c r="T7" s="3">
        <v>5</v>
      </c>
      <c r="U7" s="3">
        <v>0</v>
      </c>
      <c r="W7" s="9">
        <f t="shared" si="0"/>
        <v>15</v>
      </c>
      <c r="X7" s="20" t="s">
        <v>36</v>
      </c>
      <c r="Y7" s="20" t="s">
        <v>37</v>
      </c>
    </row>
    <row r="8" spans="2:25" x14ac:dyDescent="0.45">
      <c r="B8">
        <v>5</v>
      </c>
      <c r="C8">
        <v>2</v>
      </c>
      <c r="E8" s="17">
        <f t="shared" si="1"/>
        <v>5</v>
      </c>
      <c r="G8" s="31" t="s">
        <v>917</v>
      </c>
      <c r="H8" s="31">
        <v>5</v>
      </c>
      <c r="I8" s="31">
        <v>17</v>
      </c>
      <c r="J8" s="19" t="s">
        <v>38</v>
      </c>
      <c r="K8" s="19" t="s">
        <v>39</v>
      </c>
      <c r="L8" s="19"/>
      <c r="M8" s="3" t="s">
        <v>22</v>
      </c>
      <c r="O8" s="3">
        <v>3</v>
      </c>
      <c r="P8" s="3">
        <v>0</v>
      </c>
      <c r="Q8" s="3">
        <v>1</v>
      </c>
      <c r="R8" s="3">
        <v>0</v>
      </c>
      <c r="S8" s="3">
        <v>0</v>
      </c>
      <c r="T8" s="3">
        <v>4</v>
      </c>
      <c r="U8" s="3">
        <v>24</v>
      </c>
      <c r="W8" s="9">
        <f t="shared" si="0"/>
        <v>14</v>
      </c>
      <c r="X8" s="20" t="s">
        <v>40</v>
      </c>
      <c r="Y8" s="20" t="s">
        <v>41</v>
      </c>
    </row>
    <row r="9" spans="2:25" x14ac:dyDescent="0.45">
      <c r="B9">
        <v>6</v>
      </c>
      <c r="C9">
        <v>2</v>
      </c>
      <c r="E9" s="17">
        <f t="shared" si="1"/>
        <v>6</v>
      </c>
      <c r="G9" s="31" t="s">
        <v>918</v>
      </c>
      <c r="H9" s="31">
        <v>5</v>
      </c>
      <c r="I9" s="31">
        <v>17</v>
      </c>
      <c r="J9" s="19" t="s">
        <v>42</v>
      </c>
      <c r="K9" s="19" t="s">
        <v>39</v>
      </c>
      <c r="L9" s="19"/>
      <c r="M9" s="3" t="s">
        <v>22</v>
      </c>
      <c r="O9" s="3">
        <v>4</v>
      </c>
      <c r="P9" s="3">
        <v>0</v>
      </c>
      <c r="Q9" s="3">
        <v>1</v>
      </c>
      <c r="R9" s="3">
        <v>0</v>
      </c>
      <c r="S9" s="3">
        <v>0</v>
      </c>
      <c r="T9" s="3">
        <v>61442</v>
      </c>
      <c r="U9" s="3">
        <v>0</v>
      </c>
      <c r="W9" s="9">
        <f t="shared" si="0"/>
        <v>15</v>
      </c>
      <c r="X9" s="20" t="s">
        <v>43</v>
      </c>
      <c r="Y9" s="20" t="s">
        <v>44</v>
      </c>
    </row>
    <row r="10" spans="2:25" x14ac:dyDescent="0.45">
      <c r="B10">
        <v>7</v>
      </c>
      <c r="C10">
        <v>2</v>
      </c>
      <c r="E10" s="17">
        <f t="shared" si="1"/>
        <v>7</v>
      </c>
      <c r="G10" s="31" t="s">
        <v>919</v>
      </c>
      <c r="H10" s="31">
        <v>5</v>
      </c>
      <c r="I10" s="31">
        <v>17</v>
      </c>
      <c r="J10" s="19" t="s">
        <v>45</v>
      </c>
      <c r="K10" s="19" t="s">
        <v>39</v>
      </c>
      <c r="L10" s="19"/>
      <c r="M10" s="3" t="s">
        <v>22</v>
      </c>
      <c r="O10" s="3">
        <v>5</v>
      </c>
      <c r="P10" s="3">
        <v>0</v>
      </c>
      <c r="Q10" s="3">
        <v>1</v>
      </c>
      <c r="R10" s="3">
        <v>0</v>
      </c>
      <c r="S10" s="3">
        <v>0</v>
      </c>
      <c r="T10" s="3">
        <v>61441</v>
      </c>
      <c r="U10" s="3">
        <v>0</v>
      </c>
      <c r="W10" s="9">
        <f t="shared" si="0"/>
        <v>16</v>
      </c>
      <c r="X10" s="20" t="s">
        <v>46</v>
      </c>
      <c r="Y10" s="20" t="s">
        <v>47</v>
      </c>
    </row>
    <row r="11" spans="2:25" x14ac:dyDescent="0.45">
      <c r="B11">
        <v>8</v>
      </c>
      <c r="C11">
        <v>1</v>
      </c>
      <c r="E11" s="17">
        <f t="shared" si="1"/>
        <v>8</v>
      </c>
      <c r="G11" s="31" t="s">
        <v>920</v>
      </c>
      <c r="H11" s="31">
        <v>5</v>
      </c>
      <c r="I11" s="31">
        <v>17</v>
      </c>
      <c r="J11" s="19" t="s">
        <v>48</v>
      </c>
      <c r="K11" s="19" t="s">
        <v>39</v>
      </c>
      <c r="L11" s="19"/>
      <c r="M11" s="3" t="s">
        <v>22</v>
      </c>
      <c r="O11" s="3">
        <v>6</v>
      </c>
      <c r="P11" s="3">
        <v>0</v>
      </c>
      <c r="Q11" s="3">
        <v>1</v>
      </c>
      <c r="R11" s="3">
        <v>0</v>
      </c>
      <c r="S11" s="3">
        <v>0</v>
      </c>
      <c r="T11" s="3">
        <v>15</v>
      </c>
      <c r="U11" s="3">
        <v>0</v>
      </c>
      <c r="W11" s="9">
        <f t="shared" si="0"/>
        <v>11</v>
      </c>
      <c r="X11" s="20" t="s">
        <v>49</v>
      </c>
      <c r="Y11" s="20" t="s">
        <v>50</v>
      </c>
    </row>
    <row r="12" spans="2:25" x14ac:dyDescent="0.45">
      <c r="B12">
        <v>9</v>
      </c>
      <c r="C12">
        <v>1</v>
      </c>
      <c r="E12" s="17">
        <f t="shared" si="1"/>
        <v>9</v>
      </c>
      <c r="G12" s="31" t="s">
        <v>921</v>
      </c>
      <c r="H12" s="31">
        <v>5</v>
      </c>
      <c r="I12" s="31">
        <v>17</v>
      </c>
      <c r="J12" s="19" t="s">
        <v>51</v>
      </c>
      <c r="K12" s="19"/>
      <c r="L12" s="19"/>
      <c r="M12" s="3" t="s">
        <v>22</v>
      </c>
      <c r="O12" s="3">
        <v>7</v>
      </c>
      <c r="P12" s="3">
        <v>0</v>
      </c>
      <c r="Q12" s="3">
        <v>0</v>
      </c>
      <c r="R12" s="3">
        <v>0</v>
      </c>
      <c r="S12" s="3">
        <v>0</v>
      </c>
      <c r="T12" s="3">
        <v>13</v>
      </c>
      <c r="U12" s="3">
        <v>0</v>
      </c>
      <c r="W12" s="9">
        <f t="shared" si="0"/>
        <v>14</v>
      </c>
      <c r="X12" s="20" t="s">
        <v>52</v>
      </c>
      <c r="Y12" s="20" t="s">
        <v>53</v>
      </c>
    </row>
    <row r="13" spans="2:25" x14ac:dyDescent="0.45">
      <c r="B13">
        <v>10</v>
      </c>
      <c r="C13">
        <v>1</v>
      </c>
      <c r="E13" s="17">
        <f t="shared" si="1"/>
        <v>10</v>
      </c>
      <c r="G13" s="31" t="s">
        <v>922</v>
      </c>
      <c r="H13" s="31">
        <v>5</v>
      </c>
      <c r="I13" s="31">
        <v>17</v>
      </c>
      <c r="J13" s="19" t="s">
        <v>54</v>
      </c>
      <c r="K13" s="19"/>
      <c r="L13" s="19"/>
      <c r="M13" s="3" t="s">
        <v>22</v>
      </c>
      <c r="O13" s="3">
        <v>8</v>
      </c>
      <c r="P13" s="3">
        <v>0</v>
      </c>
      <c r="Q13" s="3">
        <v>0</v>
      </c>
      <c r="R13" s="3">
        <v>0</v>
      </c>
      <c r="S13" s="3">
        <v>0</v>
      </c>
      <c r="T13" s="3">
        <v>14</v>
      </c>
      <c r="U13" s="3">
        <v>0</v>
      </c>
      <c r="W13" s="9">
        <f t="shared" si="0"/>
        <v>14</v>
      </c>
      <c r="X13" s="20" t="s">
        <v>55</v>
      </c>
      <c r="Y13" s="20" t="s">
        <v>56</v>
      </c>
    </row>
    <row r="14" spans="2:25" x14ac:dyDescent="0.45">
      <c r="B14">
        <v>11</v>
      </c>
      <c r="C14">
        <v>1</v>
      </c>
      <c r="E14" s="17">
        <f t="shared" si="1"/>
        <v>11</v>
      </c>
      <c r="G14" s="31" t="s">
        <v>923</v>
      </c>
      <c r="H14" s="31">
        <v>5</v>
      </c>
      <c r="I14" s="31">
        <v>17</v>
      </c>
      <c r="J14" s="19" t="s">
        <v>57</v>
      </c>
      <c r="K14" s="19"/>
      <c r="L14" s="19"/>
      <c r="M14" s="3" t="s">
        <v>22</v>
      </c>
      <c r="O14" s="3">
        <v>9</v>
      </c>
      <c r="P14" s="3">
        <v>0</v>
      </c>
      <c r="Q14" s="3">
        <v>0</v>
      </c>
      <c r="R14" s="3">
        <v>0</v>
      </c>
      <c r="S14" s="3">
        <v>0</v>
      </c>
      <c r="T14" s="3">
        <v>1280</v>
      </c>
      <c r="U14" s="3">
        <v>0</v>
      </c>
      <c r="W14" s="9">
        <f t="shared" si="0"/>
        <v>14</v>
      </c>
      <c r="X14" s="20" t="s">
        <v>58</v>
      </c>
      <c r="Y14" s="20" t="s">
        <v>59</v>
      </c>
    </row>
    <row r="15" spans="2:25" x14ac:dyDescent="0.45">
      <c r="B15">
        <v>12</v>
      </c>
      <c r="C15">
        <v>1</v>
      </c>
      <c r="E15" s="17">
        <f t="shared" si="1"/>
        <v>12</v>
      </c>
      <c r="G15" s="31" t="s">
        <v>924</v>
      </c>
      <c r="H15" s="31">
        <v>5</v>
      </c>
      <c r="I15" s="31">
        <v>17</v>
      </c>
      <c r="J15" s="19" t="s">
        <v>60</v>
      </c>
      <c r="K15" s="19"/>
      <c r="L15" s="19"/>
      <c r="M15" s="3" t="s">
        <v>22</v>
      </c>
      <c r="O15" s="3">
        <v>10</v>
      </c>
      <c r="P15" s="3">
        <v>0</v>
      </c>
      <c r="Q15" s="3">
        <v>1</v>
      </c>
      <c r="R15" s="3">
        <v>0</v>
      </c>
      <c r="S15" s="3">
        <v>0</v>
      </c>
      <c r="T15" s="3">
        <v>8</v>
      </c>
      <c r="U15" s="3">
        <v>0</v>
      </c>
      <c r="W15" s="9">
        <f t="shared" si="0"/>
        <v>15</v>
      </c>
      <c r="X15" s="20" t="s">
        <v>61</v>
      </c>
      <c r="Y15" s="20" t="s">
        <v>62</v>
      </c>
    </row>
    <row r="16" spans="2:25" x14ac:dyDescent="0.45">
      <c r="B16">
        <v>13</v>
      </c>
      <c r="C16">
        <v>1</v>
      </c>
      <c r="E16" s="17">
        <f t="shared" si="1"/>
        <v>13</v>
      </c>
      <c r="G16" s="31" t="s">
        <v>925</v>
      </c>
      <c r="H16" s="31">
        <v>5</v>
      </c>
      <c r="I16" s="31">
        <v>17</v>
      </c>
      <c r="J16" s="19" t="s">
        <v>63</v>
      </c>
      <c r="K16" s="19"/>
      <c r="L16" s="19"/>
      <c r="M16" s="3" t="s">
        <v>22</v>
      </c>
      <c r="O16" s="3">
        <v>11</v>
      </c>
      <c r="P16" s="3">
        <v>0</v>
      </c>
      <c r="Q16" s="3">
        <v>1</v>
      </c>
      <c r="R16" s="3">
        <v>0</v>
      </c>
      <c r="S16" s="3">
        <v>0</v>
      </c>
      <c r="T16" s="3">
        <v>12</v>
      </c>
      <c r="U16" s="3">
        <v>0</v>
      </c>
      <c r="W16" s="9">
        <f t="shared" si="0"/>
        <v>15</v>
      </c>
      <c r="X16" s="20" t="s">
        <v>64</v>
      </c>
      <c r="Y16" s="20" t="s">
        <v>65</v>
      </c>
    </row>
    <row r="17" spans="2:25" x14ac:dyDescent="0.45">
      <c r="B17">
        <v>14</v>
      </c>
      <c r="C17">
        <v>1</v>
      </c>
      <c r="E17" s="17">
        <f t="shared" si="1"/>
        <v>14</v>
      </c>
      <c r="G17" s="31" t="s">
        <v>926</v>
      </c>
      <c r="H17" s="31">
        <v>5</v>
      </c>
      <c r="I17" s="31">
        <v>17</v>
      </c>
      <c r="J17" s="19" t="s">
        <v>66</v>
      </c>
      <c r="K17" s="19"/>
      <c r="L17" s="19"/>
      <c r="M17" s="3" t="s">
        <v>22</v>
      </c>
      <c r="O17" s="3">
        <v>12</v>
      </c>
      <c r="P17" s="3">
        <v>0</v>
      </c>
      <c r="Q17" s="3">
        <v>1</v>
      </c>
      <c r="R17" s="3">
        <v>0</v>
      </c>
      <c r="S17" s="3">
        <v>0</v>
      </c>
      <c r="T17" s="3">
        <v>1536</v>
      </c>
      <c r="U17" s="3">
        <v>0</v>
      </c>
      <c r="W17" s="9">
        <f t="shared" si="0"/>
        <v>15</v>
      </c>
      <c r="X17" s="20" t="s">
        <v>67</v>
      </c>
      <c r="Y17" s="20" t="s">
        <v>68</v>
      </c>
    </row>
    <row r="18" spans="2:25" x14ac:dyDescent="0.45">
      <c r="B18">
        <v>15</v>
      </c>
      <c r="C18">
        <v>1</v>
      </c>
      <c r="E18" s="17">
        <f t="shared" si="1"/>
        <v>15</v>
      </c>
      <c r="G18" s="31" t="s">
        <v>927</v>
      </c>
      <c r="H18" s="31">
        <v>5</v>
      </c>
      <c r="I18" s="31">
        <v>17</v>
      </c>
      <c r="J18" s="19" t="s">
        <v>69</v>
      </c>
      <c r="K18" s="19"/>
      <c r="L18" s="19"/>
      <c r="M18" s="3" t="s">
        <v>22</v>
      </c>
      <c r="O18" s="3">
        <v>13</v>
      </c>
      <c r="P18" s="3">
        <v>0</v>
      </c>
      <c r="Q18" s="3">
        <v>0</v>
      </c>
      <c r="R18" s="3">
        <v>1</v>
      </c>
      <c r="S18" s="3">
        <v>0</v>
      </c>
      <c r="T18" s="3">
        <v>768</v>
      </c>
      <c r="U18" s="3">
        <v>0</v>
      </c>
      <c r="W18" s="9">
        <f t="shared" si="0"/>
        <v>20</v>
      </c>
      <c r="X18" s="20" t="s">
        <v>70</v>
      </c>
      <c r="Y18" s="20" t="s">
        <v>71</v>
      </c>
    </row>
    <row r="19" spans="2:25" x14ac:dyDescent="0.45">
      <c r="B19">
        <v>16</v>
      </c>
      <c r="C19">
        <v>1</v>
      </c>
      <c r="E19" s="17">
        <f t="shared" si="1"/>
        <v>16</v>
      </c>
      <c r="G19" s="31" t="s">
        <v>928</v>
      </c>
      <c r="H19" s="31">
        <v>6</v>
      </c>
      <c r="I19" s="31">
        <v>20</v>
      </c>
      <c r="J19" s="19" t="s">
        <v>72</v>
      </c>
      <c r="K19" s="19"/>
      <c r="L19" s="19"/>
      <c r="M19" s="3" t="s">
        <v>22</v>
      </c>
      <c r="O19" s="3">
        <v>14</v>
      </c>
      <c r="P19" s="3">
        <v>0</v>
      </c>
      <c r="Q19" s="3">
        <v>0</v>
      </c>
      <c r="R19" s="3">
        <v>1</v>
      </c>
      <c r="S19" s="3">
        <v>0</v>
      </c>
      <c r="T19" s="3">
        <v>2560</v>
      </c>
      <c r="U19" s="3">
        <v>0</v>
      </c>
      <c r="W19" s="9">
        <f t="shared" si="0"/>
        <v>20</v>
      </c>
      <c r="X19" s="20" t="s">
        <v>73</v>
      </c>
      <c r="Y19" s="20" t="s">
        <v>74</v>
      </c>
    </row>
    <row r="20" spans="2:25" x14ac:dyDescent="0.45">
      <c r="B20">
        <v>17</v>
      </c>
      <c r="C20">
        <v>1</v>
      </c>
      <c r="E20" s="17">
        <f t="shared" si="1"/>
        <v>17</v>
      </c>
      <c r="G20" s="31" t="s">
        <v>929</v>
      </c>
      <c r="H20" s="31">
        <v>5</v>
      </c>
      <c r="I20" s="31">
        <v>17</v>
      </c>
      <c r="J20" s="19" t="s">
        <v>75</v>
      </c>
      <c r="K20" s="19"/>
      <c r="L20" s="19"/>
      <c r="M20" s="3" t="s">
        <v>22</v>
      </c>
      <c r="O20" s="3">
        <v>15</v>
      </c>
      <c r="P20" s="3">
        <v>0</v>
      </c>
      <c r="Q20" s="3">
        <v>0</v>
      </c>
      <c r="R20" s="3">
        <v>1</v>
      </c>
      <c r="S20" s="3">
        <v>0</v>
      </c>
      <c r="T20" s="3">
        <v>3072</v>
      </c>
      <c r="U20" s="3">
        <v>0</v>
      </c>
      <c r="W20" s="9">
        <f t="shared" si="0"/>
        <v>21</v>
      </c>
      <c r="X20" s="20" t="s">
        <v>76</v>
      </c>
      <c r="Y20" s="20" t="s">
        <v>77</v>
      </c>
    </row>
    <row r="21" spans="2:25" x14ac:dyDescent="0.45">
      <c r="B21">
        <v>18</v>
      </c>
      <c r="C21">
        <v>1</v>
      </c>
      <c r="E21" s="17">
        <f t="shared" si="1"/>
        <v>18</v>
      </c>
      <c r="G21" s="31" t="s">
        <v>930</v>
      </c>
      <c r="H21" s="31">
        <v>5</v>
      </c>
      <c r="I21" s="31">
        <v>17</v>
      </c>
      <c r="J21" s="19" t="s">
        <v>78</v>
      </c>
      <c r="K21" s="19"/>
      <c r="L21" s="19"/>
      <c r="M21" s="3" t="s">
        <v>22</v>
      </c>
      <c r="O21" s="3">
        <v>16</v>
      </c>
      <c r="P21" s="3">
        <v>0</v>
      </c>
      <c r="Q21" s="3">
        <v>0</v>
      </c>
      <c r="R21" s="3">
        <v>1</v>
      </c>
      <c r="S21" s="3">
        <v>0</v>
      </c>
      <c r="T21" s="3">
        <v>3584</v>
      </c>
      <c r="U21" s="3">
        <v>0</v>
      </c>
      <c r="W21" s="9">
        <f t="shared" si="0"/>
        <v>20</v>
      </c>
      <c r="X21" s="20" t="s">
        <v>79</v>
      </c>
      <c r="Y21" s="20" t="s">
        <v>80</v>
      </c>
    </row>
    <row r="22" spans="2:25" x14ac:dyDescent="0.45">
      <c r="B22">
        <v>19</v>
      </c>
      <c r="C22">
        <v>1</v>
      </c>
      <c r="E22" s="17">
        <f t="shared" si="1"/>
        <v>19</v>
      </c>
      <c r="G22" s="31" t="s">
        <v>931</v>
      </c>
      <c r="H22" s="31">
        <v>6</v>
      </c>
      <c r="I22" s="31">
        <v>20</v>
      </c>
      <c r="J22" s="19" t="s">
        <v>81</v>
      </c>
      <c r="K22" s="19"/>
      <c r="L22" s="19"/>
      <c r="M22" s="3" t="s">
        <v>22</v>
      </c>
      <c r="O22" s="3">
        <v>17</v>
      </c>
      <c r="P22" s="3">
        <v>0</v>
      </c>
      <c r="Q22" s="3">
        <v>0</v>
      </c>
      <c r="R22" s="3">
        <v>1</v>
      </c>
      <c r="S22" s="3">
        <v>0</v>
      </c>
      <c r="T22" s="3">
        <v>0</v>
      </c>
      <c r="U22" s="3">
        <v>0</v>
      </c>
      <c r="W22" s="9">
        <f t="shared" si="0"/>
        <v>20</v>
      </c>
      <c r="X22" s="20" t="s">
        <v>82</v>
      </c>
      <c r="Y22" s="20" t="s">
        <v>83</v>
      </c>
    </row>
    <row r="23" spans="2:25" x14ac:dyDescent="0.45">
      <c r="B23">
        <v>20</v>
      </c>
      <c r="C23">
        <v>1</v>
      </c>
      <c r="E23" s="17">
        <f t="shared" si="1"/>
        <v>20</v>
      </c>
      <c r="G23" s="31" t="s">
        <v>932</v>
      </c>
      <c r="H23" s="31">
        <v>6</v>
      </c>
      <c r="I23" s="31">
        <v>20</v>
      </c>
      <c r="J23" s="19" t="s">
        <v>84</v>
      </c>
      <c r="K23" s="19"/>
      <c r="L23" s="19"/>
      <c r="M23" s="3" t="s">
        <v>22</v>
      </c>
      <c r="O23" s="3">
        <v>18</v>
      </c>
      <c r="P23" s="3">
        <v>0</v>
      </c>
      <c r="Q23" s="3">
        <v>0</v>
      </c>
      <c r="R23" s="3">
        <v>1</v>
      </c>
      <c r="S23" s="3">
        <v>0</v>
      </c>
      <c r="T23" s="3">
        <v>0</v>
      </c>
      <c r="U23" s="3">
        <v>0</v>
      </c>
      <c r="W23" s="9">
        <f t="shared" si="0"/>
        <v>21</v>
      </c>
      <c r="X23" s="20" t="s">
        <v>85</v>
      </c>
      <c r="Y23" s="20" t="s">
        <v>86</v>
      </c>
    </row>
    <row r="24" spans="2:25" x14ac:dyDescent="0.45">
      <c r="B24">
        <v>21</v>
      </c>
      <c r="C24">
        <v>1</v>
      </c>
      <c r="E24" s="17">
        <f t="shared" si="1"/>
        <v>21</v>
      </c>
      <c r="G24" s="31" t="s">
        <v>933</v>
      </c>
      <c r="H24" s="31">
        <v>6</v>
      </c>
      <c r="I24" s="31">
        <v>20</v>
      </c>
      <c r="J24" s="19" t="s">
        <v>87</v>
      </c>
      <c r="K24" s="19"/>
      <c r="L24" s="19"/>
      <c r="M24" s="3" t="s">
        <v>22</v>
      </c>
      <c r="O24" s="3">
        <v>19</v>
      </c>
      <c r="P24" s="3">
        <v>0</v>
      </c>
      <c r="Q24" s="3">
        <v>0</v>
      </c>
      <c r="R24" s="3">
        <v>1</v>
      </c>
      <c r="S24" s="3">
        <v>0</v>
      </c>
      <c r="T24" s="3">
        <v>0</v>
      </c>
      <c r="U24" s="3">
        <v>0</v>
      </c>
      <c r="W24" s="9">
        <f t="shared" si="0"/>
        <v>20</v>
      </c>
      <c r="X24" s="20" t="s">
        <v>88</v>
      </c>
      <c r="Y24" s="20" t="s">
        <v>89</v>
      </c>
    </row>
    <row r="25" spans="2:25" x14ac:dyDescent="0.45">
      <c r="B25">
        <v>22</v>
      </c>
      <c r="C25">
        <v>1</v>
      </c>
      <c r="E25" s="17">
        <f t="shared" si="1"/>
        <v>22</v>
      </c>
      <c r="G25" s="31" t="s">
        <v>934</v>
      </c>
      <c r="H25" s="31">
        <v>6</v>
      </c>
      <c r="I25" s="31">
        <v>20</v>
      </c>
      <c r="J25" s="19" t="s">
        <v>90</v>
      </c>
      <c r="K25" s="19"/>
      <c r="L25" s="19"/>
      <c r="M25" s="3" t="s">
        <v>22</v>
      </c>
      <c r="O25" s="3">
        <v>20</v>
      </c>
      <c r="P25" s="3">
        <v>0</v>
      </c>
      <c r="Q25" s="3">
        <v>0</v>
      </c>
      <c r="R25" s="3">
        <v>1</v>
      </c>
      <c r="S25" s="3">
        <v>0</v>
      </c>
      <c r="T25" s="3">
        <v>0</v>
      </c>
      <c r="U25" s="3">
        <v>0</v>
      </c>
      <c r="W25" s="9">
        <f t="shared" si="0"/>
        <v>20</v>
      </c>
      <c r="X25" s="20" t="s">
        <v>91</v>
      </c>
      <c r="Y25" s="20" t="s">
        <v>92</v>
      </c>
    </row>
    <row r="26" spans="2:25" x14ac:dyDescent="0.45">
      <c r="B26">
        <v>23</v>
      </c>
      <c r="C26">
        <v>1</v>
      </c>
      <c r="E26" s="17">
        <f t="shared" si="1"/>
        <v>23</v>
      </c>
      <c r="G26" s="31" t="s">
        <v>935</v>
      </c>
      <c r="H26" s="31">
        <v>6</v>
      </c>
      <c r="I26" s="31">
        <v>20</v>
      </c>
      <c r="J26" s="19" t="s">
        <v>93</v>
      </c>
      <c r="K26" s="19"/>
      <c r="L26" s="19"/>
      <c r="M26" s="3" t="s">
        <v>22</v>
      </c>
      <c r="O26" s="3">
        <v>21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W26" s="9">
        <f t="shared" si="0"/>
        <v>21</v>
      </c>
      <c r="X26" s="20" t="s">
        <v>94</v>
      </c>
      <c r="Y26" s="20" t="s">
        <v>95</v>
      </c>
    </row>
    <row r="27" spans="2:25" x14ac:dyDescent="0.45">
      <c r="B27">
        <v>24</v>
      </c>
      <c r="C27">
        <v>1</v>
      </c>
      <c r="E27" s="17">
        <f t="shared" si="1"/>
        <v>24</v>
      </c>
      <c r="G27" s="31" t="s">
        <v>936</v>
      </c>
      <c r="H27" s="31">
        <v>5</v>
      </c>
      <c r="I27" s="31">
        <v>17</v>
      </c>
      <c r="J27" s="19" t="s">
        <v>96</v>
      </c>
      <c r="K27" s="19"/>
      <c r="L27" s="19"/>
      <c r="M27" s="3" t="s">
        <v>22</v>
      </c>
      <c r="O27" s="3">
        <v>22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W27" s="9">
        <f t="shared" si="0"/>
        <v>20</v>
      </c>
      <c r="X27" s="20" t="s">
        <v>97</v>
      </c>
      <c r="Y27" s="20" t="s">
        <v>98</v>
      </c>
    </row>
    <row r="28" spans="2:25" x14ac:dyDescent="0.45">
      <c r="B28">
        <v>25</v>
      </c>
      <c r="C28">
        <v>1</v>
      </c>
      <c r="E28" s="17">
        <f t="shared" si="1"/>
        <v>25</v>
      </c>
      <c r="G28" s="31" t="s">
        <v>1062</v>
      </c>
      <c r="H28" s="31">
        <v>6</v>
      </c>
      <c r="I28" s="31">
        <v>20</v>
      </c>
      <c r="J28" s="19" t="s">
        <v>99</v>
      </c>
      <c r="K28" s="19"/>
      <c r="L28" s="19"/>
      <c r="M28" s="3" t="s">
        <v>22</v>
      </c>
      <c r="O28" s="3">
        <v>23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W28" s="9">
        <f t="shared" si="0"/>
        <v>20</v>
      </c>
      <c r="X28" s="20" t="s">
        <v>100</v>
      </c>
      <c r="Y28" s="20" t="s">
        <v>101</v>
      </c>
    </row>
    <row r="29" spans="2:25" x14ac:dyDescent="0.45">
      <c r="B29">
        <v>26</v>
      </c>
      <c r="C29">
        <v>1</v>
      </c>
      <c r="E29" s="17">
        <f t="shared" si="1"/>
        <v>26</v>
      </c>
      <c r="G29" s="31" t="s">
        <v>937</v>
      </c>
      <c r="H29" s="31">
        <v>6</v>
      </c>
      <c r="I29" s="31">
        <v>20</v>
      </c>
      <c r="J29" s="19" t="s">
        <v>102</v>
      </c>
      <c r="K29" s="19"/>
      <c r="L29" s="19"/>
      <c r="M29" s="3" t="s">
        <v>22</v>
      </c>
      <c r="O29" s="3">
        <v>24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W29" s="9">
        <f t="shared" si="0"/>
        <v>21</v>
      </c>
      <c r="X29" s="20" t="s">
        <v>103</v>
      </c>
      <c r="Y29" s="20" t="s">
        <v>104</v>
      </c>
    </row>
    <row r="30" spans="2:25" x14ac:dyDescent="0.45">
      <c r="B30">
        <v>27</v>
      </c>
      <c r="C30">
        <v>1</v>
      </c>
      <c r="E30" s="17">
        <f t="shared" si="1"/>
        <v>27</v>
      </c>
      <c r="G30" s="31" t="s">
        <v>938</v>
      </c>
      <c r="H30" s="31">
        <v>5</v>
      </c>
      <c r="I30" s="31">
        <v>17</v>
      </c>
      <c r="J30" s="19" t="s">
        <v>105</v>
      </c>
      <c r="K30" s="19"/>
      <c r="L30" s="19"/>
      <c r="M30" s="3" t="s">
        <v>22</v>
      </c>
      <c r="O30" s="3">
        <v>25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W30" s="9">
        <f t="shared" si="0"/>
        <v>19</v>
      </c>
      <c r="X30" s="20" t="s">
        <v>106</v>
      </c>
      <c r="Y30" s="20" t="s">
        <v>107</v>
      </c>
    </row>
    <row r="31" spans="2:25" x14ac:dyDescent="0.45">
      <c r="B31">
        <v>28</v>
      </c>
      <c r="C31">
        <v>1</v>
      </c>
      <c r="E31" s="17">
        <f t="shared" si="1"/>
        <v>28</v>
      </c>
      <c r="G31" s="31" t="s">
        <v>939</v>
      </c>
      <c r="H31" s="31">
        <v>5</v>
      </c>
      <c r="I31" s="31">
        <v>17</v>
      </c>
      <c r="J31" s="19" t="s">
        <v>108</v>
      </c>
      <c r="K31" s="19"/>
      <c r="L31" s="19"/>
      <c r="M31" s="3" t="s">
        <v>22</v>
      </c>
      <c r="O31" s="3">
        <v>26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W31" s="9">
        <f t="shared" si="0"/>
        <v>19</v>
      </c>
      <c r="X31" s="20" t="s">
        <v>109</v>
      </c>
      <c r="Y31" s="20" t="s">
        <v>110</v>
      </c>
    </row>
    <row r="32" spans="2:25" x14ac:dyDescent="0.45">
      <c r="B32">
        <v>29</v>
      </c>
      <c r="C32">
        <v>1</v>
      </c>
      <c r="E32" s="17">
        <f t="shared" si="1"/>
        <v>29</v>
      </c>
      <c r="G32" s="31" t="s">
        <v>940</v>
      </c>
      <c r="H32" s="31">
        <v>5</v>
      </c>
      <c r="I32" s="31">
        <v>17</v>
      </c>
      <c r="J32" s="19" t="s">
        <v>111</v>
      </c>
      <c r="K32" s="19"/>
      <c r="L32" s="19"/>
      <c r="M32" s="3" t="s">
        <v>22</v>
      </c>
      <c r="O32" s="3">
        <v>27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W32" s="9">
        <f t="shared" si="0"/>
        <v>19</v>
      </c>
      <c r="X32" s="20" t="s">
        <v>112</v>
      </c>
      <c r="Y32" s="20" t="s">
        <v>113</v>
      </c>
    </row>
    <row r="33" spans="2:25" x14ac:dyDescent="0.45">
      <c r="B33">
        <v>30</v>
      </c>
      <c r="C33">
        <v>1</v>
      </c>
      <c r="E33" s="17">
        <f t="shared" si="1"/>
        <v>30</v>
      </c>
      <c r="G33" s="31" t="s">
        <v>941</v>
      </c>
      <c r="H33" s="31">
        <v>5</v>
      </c>
      <c r="I33" s="31">
        <v>17</v>
      </c>
      <c r="J33" s="19" t="s">
        <v>114</v>
      </c>
      <c r="K33" s="19"/>
      <c r="L33" s="19"/>
      <c r="M33" s="3" t="s">
        <v>22</v>
      </c>
      <c r="O33" s="3">
        <v>28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W33" s="9">
        <f t="shared" si="0"/>
        <v>19</v>
      </c>
      <c r="X33" s="20" t="s">
        <v>115</v>
      </c>
      <c r="Y33" s="20" t="s">
        <v>116</v>
      </c>
    </row>
    <row r="34" spans="2:25" x14ac:dyDescent="0.45">
      <c r="B34">
        <v>31</v>
      </c>
      <c r="C34">
        <v>1</v>
      </c>
      <c r="E34" s="17">
        <f t="shared" si="1"/>
        <v>31</v>
      </c>
      <c r="G34" s="31" t="s">
        <v>942</v>
      </c>
      <c r="H34" s="31">
        <v>5</v>
      </c>
      <c r="I34" s="31">
        <v>17</v>
      </c>
      <c r="J34" s="19" t="s">
        <v>117</v>
      </c>
      <c r="K34" s="19" t="s">
        <v>39</v>
      </c>
      <c r="L34" s="19"/>
      <c r="M34" s="3" t="s">
        <v>22</v>
      </c>
      <c r="O34" s="3">
        <v>29</v>
      </c>
      <c r="P34" s="3">
        <v>0</v>
      </c>
      <c r="Q34" s="3">
        <v>0</v>
      </c>
      <c r="R34" s="3">
        <v>0</v>
      </c>
      <c r="S34" s="3">
        <v>1</v>
      </c>
      <c r="T34" s="3">
        <v>0</v>
      </c>
      <c r="U34" s="3">
        <v>0</v>
      </c>
      <c r="W34" s="9">
        <f t="shared" si="0"/>
        <v>10</v>
      </c>
      <c r="X34" s="20" t="s">
        <v>118</v>
      </c>
      <c r="Y34" s="20" t="s">
        <v>119</v>
      </c>
    </row>
    <row r="35" spans="2:25" x14ac:dyDescent="0.45">
      <c r="B35">
        <v>32</v>
      </c>
      <c r="C35">
        <v>1</v>
      </c>
      <c r="E35" s="17">
        <f t="shared" si="1"/>
        <v>32</v>
      </c>
      <c r="G35" s="31" t="s">
        <v>943</v>
      </c>
      <c r="H35" s="31">
        <v>5</v>
      </c>
      <c r="I35" s="31">
        <v>17</v>
      </c>
      <c r="J35" s="19" t="s">
        <v>120</v>
      </c>
      <c r="K35" s="19" t="s">
        <v>39</v>
      </c>
      <c r="L35" s="19"/>
      <c r="M35" s="3" t="s">
        <v>22</v>
      </c>
      <c r="O35" s="3">
        <v>30</v>
      </c>
      <c r="P35" s="3">
        <v>0</v>
      </c>
      <c r="Q35" s="3">
        <v>0</v>
      </c>
      <c r="R35" s="3">
        <v>0</v>
      </c>
      <c r="S35" s="3">
        <v>1</v>
      </c>
      <c r="T35" s="3">
        <v>0</v>
      </c>
      <c r="U35" s="3">
        <v>0</v>
      </c>
      <c r="W35" s="9">
        <f t="shared" ref="W35:W66" si="2">LEN(G35)</f>
        <v>10</v>
      </c>
      <c r="X35" s="20" t="s">
        <v>121</v>
      </c>
      <c r="Y35" s="20" t="s">
        <v>122</v>
      </c>
    </row>
    <row r="36" spans="2:25" x14ac:dyDescent="0.45">
      <c r="B36">
        <v>33</v>
      </c>
      <c r="C36">
        <v>1</v>
      </c>
      <c r="E36" s="17">
        <f t="shared" ref="E36:E67" si="3">E35+1</f>
        <v>33</v>
      </c>
      <c r="G36" s="31" t="s">
        <v>944</v>
      </c>
      <c r="H36" s="31">
        <v>5</v>
      </c>
      <c r="I36" s="31">
        <v>17</v>
      </c>
      <c r="J36" s="19" t="s">
        <v>123</v>
      </c>
      <c r="K36" s="19" t="s">
        <v>39</v>
      </c>
      <c r="L36" s="19"/>
      <c r="M36" s="3" t="s">
        <v>22</v>
      </c>
      <c r="O36" s="3">
        <v>31</v>
      </c>
      <c r="P36" s="3">
        <v>0</v>
      </c>
      <c r="Q36" s="3">
        <v>0</v>
      </c>
      <c r="R36" s="3">
        <v>0</v>
      </c>
      <c r="S36" s="3">
        <v>1</v>
      </c>
      <c r="T36" s="3">
        <v>0</v>
      </c>
      <c r="U36" s="3">
        <v>0</v>
      </c>
      <c r="W36" s="9">
        <f t="shared" si="2"/>
        <v>10</v>
      </c>
      <c r="X36" s="20" t="s">
        <v>124</v>
      </c>
      <c r="Y36" s="20" t="s">
        <v>125</v>
      </c>
    </row>
    <row r="37" spans="2:25" x14ac:dyDescent="0.45">
      <c r="B37">
        <v>34</v>
      </c>
      <c r="C37">
        <v>1</v>
      </c>
      <c r="E37" s="17">
        <f t="shared" si="3"/>
        <v>34</v>
      </c>
      <c r="G37" s="31" t="s">
        <v>945</v>
      </c>
      <c r="H37" s="31">
        <v>5</v>
      </c>
      <c r="I37" s="31">
        <v>17</v>
      </c>
      <c r="J37" s="19" t="s">
        <v>126</v>
      </c>
      <c r="K37" s="19" t="s">
        <v>39</v>
      </c>
      <c r="L37" s="19"/>
      <c r="M37" s="3" t="s">
        <v>22</v>
      </c>
      <c r="O37" s="3">
        <v>32</v>
      </c>
      <c r="P37" s="3">
        <v>0</v>
      </c>
      <c r="Q37" s="3">
        <v>1</v>
      </c>
      <c r="R37" s="3">
        <v>0</v>
      </c>
      <c r="S37" s="3">
        <v>1</v>
      </c>
      <c r="T37" s="3">
        <v>0</v>
      </c>
      <c r="U37" s="3">
        <v>0</v>
      </c>
      <c r="W37" s="9">
        <f t="shared" si="2"/>
        <v>10</v>
      </c>
      <c r="X37" s="20" t="s">
        <v>127</v>
      </c>
      <c r="Y37" s="20" t="s">
        <v>128</v>
      </c>
    </row>
    <row r="38" spans="2:25" x14ac:dyDescent="0.45">
      <c r="B38">
        <v>35</v>
      </c>
      <c r="C38">
        <v>1</v>
      </c>
      <c r="E38" s="17">
        <f t="shared" si="3"/>
        <v>35</v>
      </c>
      <c r="G38" s="31" t="s">
        <v>946</v>
      </c>
      <c r="H38" s="31">
        <v>5</v>
      </c>
      <c r="I38" s="31">
        <v>17</v>
      </c>
      <c r="J38" s="19" t="s">
        <v>129</v>
      </c>
      <c r="K38" s="19" t="s">
        <v>39</v>
      </c>
      <c r="L38" s="19"/>
      <c r="M38" s="3" t="s">
        <v>22</v>
      </c>
      <c r="O38" s="3">
        <v>33</v>
      </c>
      <c r="P38" s="3">
        <v>0</v>
      </c>
      <c r="Q38" s="3">
        <v>1</v>
      </c>
      <c r="R38" s="3">
        <v>0</v>
      </c>
      <c r="S38" s="3">
        <v>1</v>
      </c>
      <c r="T38" s="3">
        <v>0</v>
      </c>
      <c r="U38" s="3">
        <v>0</v>
      </c>
      <c r="W38" s="9">
        <f t="shared" si="2"/>
        <v>12</v>
      </c>
      <c r="X38" s="20" t="s">
        <v>130</v>
      </c>
      <c r="Y38" s="20" t="s">
        <v>131</v>
      </c>
    </row>
    <row r="39" spans="2:25" x14ac:dyDescent="0.45">
      <c r="B39">
        <v>36</v>
      </c>
      <c r="C39">
        <v>1</v>
      </c>
      <c r="E39" s="17">
        <f t="shared" si="3"/>
        <v>36</v>
      </c>
      <c r="G39" s="31" t="s">
        <v>947</v>
      </c>
      <c r="H39" s="31">
        <v>5</v>
      </c>
      <c r="I39" s="31">
        <v>17</v>
      </c>
      <c r="J39" s="19" t="s">
        <v>132</v>
      </c>
      <c r="K39" s="19" t="s">
        <v>39</v>
      </c>
      <c r="L39" s="19"/>
      <c r="M39" s="3" t="s">
        <v>22</v>
      </c>
      <c r="O39" s="3">
        <v>34</v>
      </c>
      <c r="P39" s="3">
        <v>0</v>
      </c>
      <c r="Q39" s="3">
        <v>1</v>
      </c>
      <c r="R39" s="3">
        <v>0</v>
      </c>
      <c r="S39" s="3">
        <v>1</v>
      </c>
      <c r="T39" s="3">
        <v>0</v>
      </c>
      <c r="U39" s="3">
        <v>0</v>
      </c>
      <c r="W39" s="9">
        <f t="shared" si="2"/>
        <v>11</v>
      </c>
      <c r="X39" s="20" t="s">
        <v>133</v>
      </c>
      <c r="Y39" s="20" t="s">
        <v>134</v>
      </c>
    </row>
    <row r="40" spans="2:25" x14ac:dyDescent="0.45">
      <c r="B40">
        <v>37</v>
      </c>
      <c r="C40">
        <v>1</v>
      </c>
      <c r="E40" s="17">
        <f t="shared" si="3"/>
        <v>37</v>
      </c>
      <c r="G40" s="31" t="s">
        <v>948</v>
      </c>
      <c r="H40" s="31">
        <v>5</v>
      </c>
      <c r="I40" s="31">
        <v>17</v>
      </c>
      <c r="J40" s="19" t="s">
        <v>135</v>
      </c>
      <c r="K40" s="19" t="s">
        <v>39</v>
      </c>
      <c r="L40" s="19"/>
      <c r="M40" s="3" t="s">
        <v>22</v>
      </c>
      <c r="O40" s="3">
        <v>0</v>
      </c>
      <c r="P40" s="3">
        <v>1</v>
      </c>
      <c r="Q40" s="3">
        <v>0</v>
      </c>
      <c r="R40" s="3">
        <v>0</v>
      </c>
      <c r="S40" s="3">
        <v>1</v>
      </c>
      <c r="T40" s="3">
        <v>512</v>
      </c>
      <c r="U40" s="3">
        <v>0</v>
      </c>
      <c r="W40" s="9">
        <f t="shared" si="2"/>
        <v>12</v>
      </c>
      <c r="X40" s="20" t="s">
        <v>136</v>
      </c>
      <c r="Y40" s="20" t="s">
        <v>137</v>
      </c>
    </row>
    <row r="41" spans="2:25" x14ac:dyDescent="0.45">
      <c r="B41">
        <v>38</v>
      </c>
      <c r="C41">
        <v>1</v>
      </c>
      <c r="E41" s="17">
        <f t="shared" si="3"/>
        <v>38</v>
      </c>
      <c r="G41" s="31" t="s">
        <v>949</v>
      </c>
      <c r="H41" s="31">
        <v>5</v>
      </c>
      <c r="I41" s="31">
        <v>17</v>
      </c>
      <c r="J41" s="19" t="s">
        <v>138</v>
      </c>
      <c r="K41" s="19" t="s">
        <v>39</v>
      </c>
      <c r="L41" s="19"/>
      <c r="M41" s="3" t="s">
        <v>22</v>
      </c>
      <c r="O41" s="3"/>
      <c r="P41" s="3"/>
      <c r="Q41" s="3"/>
      <c r="R41" s="3"/>
      <c r="S41" s="3"/>
      <c r="T41" s="3"/>
      <c r="U41" s="3"/>
      <c r="W41" s="9">
        <f t="shared" si="2"/>
        <v>12</v>
      </c>
      <c r="X41" s="20" t="s">
        <v>139</v>
      </c>
      <c r="Y41" s="20" t="s">
        <v>140</v>
      </c>
    </row>
    <row r="42" spans="2:25" x14ac:dyDescent="0.45">
      <c r="B42">
        <v>39</v>
      </c>
      <c r="C42">
        <v>1</v>
      </c>
      <c r="E42" s="17">
        <f t="shared" si="3"/>
        <v>39</v>
      </c>
      <c r="G42" s="31" t="s">
        <v>950</v>
      </c>
      <c r="H42" s="31">
        <v>5</v>
      </c>
      <c r="I42" s="31">
        <v>17</v>
      </c>
      <c r="J42" s="19" t="s">
        <v>141</v>
      </c>
      <c r="K42" s="19"/>
      <c r="L42" s="19"/>
      <c r="M42" s="3" t="s">
        <v>22</v>
      </c>
      <c r="O42" s="3">
        <v>1</v>
      </c>
      <c r="P42" s="3">
        <v>1</v>
      </c>
      <c r="Q42" s="3">
        <v>0</v>
      </c>
      <c r="R42" s="3">
        <v>0</v>
      </c>
      <c r="S42" s="3">
        <v>1</v>
      </c>
      <c r="T42" s="3">
        <v>2048</v>
      </c>
      <c r="U42" s="3">
        <v>0</v>
      </c>
      <c r="W42" s="9">
        <f t="shared" si="2"/>
        <v>18</v>
      </c>
      <c r="X42" s="20" t="s">
        <v>142</v>
      </c>
      <c r="Y42" s="20" t="s">
        <v>143</v>
      </c>
    </row>
    <row r="43" spans="2:25" x14ac:dyDescent="0.45">
      <c r="B43">
        <v>40</v>
      </c>
      <c r="C43">
        <v>1</v>
      </c>
      <c r="E43" s="17">
        <f t="shared" si="3"/>
        <v>40</v>
      </c>
      <c r="G43" s="31" t="s">
        <v>951</v>
      </c>
      <c r="H43" s="31">
        <v>5</v>
      </c>
      <c r="I43" s="31">
        <v>17</v>
      </c>
      <c r="J43" s="19" t="s">
        <v>144</v>
      </c>
      <c r="K43" s="19"/>
      <c r="L43" s="19"/>
      <c r="M43" s="3" t="s">
        <v>22</v>
      </c>
      <c r="O43" s="3">
        <v>2</v>
      </c>
      <c r="P43" s="3">
        <v>1</v>
      </c>
      <c r="Q43" s="3">
        <v>0</v>
      </c>
      <c r="R43" s="3">
        <v>0</v>
      </c>
      <c r="S43" s="3">
        <v>1</v>
      </c>
      <c r="T43" s="3">
        <v>2304</v>
      </c>
      <c r="U43" s="3">
        <v>0</v>
      </c>
      <c r="W43" s="9">
        <f t="shared" si="2"/>
        <v>19</v>
      </c>
      <c r="X43" s="20" t="s">
        <v>145</v>
      </c>
      <c r="Y43" s="20" t="s">
        <v>146</v>
      </c>
    </row>
    <row r="44" spans="2:25" x14ac:dyDescent="0.45">
      <c r="B44">
        <v>41</v>
      </c>
      <c r="C44">
        <v>1</v>
      </c>
      <c r="E44" s="17">
        <f t="shared" si="3"/>
        <v>41</v>
      </c>
      <c r="G44" s="31" t="s">
        <v>952</v>
      </c>
      <c r="H44" s="31">
        <v>5</v>
      </c>
      <c r="I44" s="31">
        <v>17</v>
      </c>
      <c r="J44" s="19" t="s">
        <v>147</v>
      </c>
      <c r="K44" s="19"/>
      <c r="L44" s="19"/>
      <c r="M44" s="3" t="s">
        <v>22</v>
      </c>
      <c r="O44" s="3">
        <v>3</v>
      </c>
      <c r="P44" s="3">
        <v>1</v>
      </c>
      <c r="Q44" s="3">
        <v>0</v>
      </c>
      <c r="R44" s="3">
        <v>0</v>
      </c>
      <c r="S44" s="3">
        <v>0</v>
      </c>
      <c r="T44" s="3">
        <v>33024</v>
      </c>
      <c r="U44" s="3">
        <v>0</v>
      </c>
      <c r="W44" s="9">
        <f t="shared" si="2"/>
        <v>20</v>
      </c>
      <c r="X44" s="20" t="s">
        <v>148</v>
      </c>
      <c r="Y44" s="20" t="s">
        <v>149</v>
      </c>
    </row>
    <row r="45" spans="2:25" x14ac:dyDescent="0.45">
      <c r="B45">
        <v>42</v>
      </c>
      <c r="C45">
        <v>1</v>
      </c>
      <c r="E45" s="17">
        <f t="shared" si="3"/>
        <v>42</v>
      </c>
      <c r="G45" s="31" t="s">
        <v>953</v>
      </c>
      <c r="H45" s="31">
        <v>5</v>
      </c>
      <c r="I45" s="31">
        <v>17</v>
      </c>
      <c r="J45" s="19" t="s">
        <v>150</v>
      </c>
      <c r="K45" s="19"/>
      <c r="L45" s="19"/>
      <c r="M45" s="3" t="s">
        <v>22</v>
      </c>
      <c r="O45" s="3">
        <v>37</v>
      </c>
      <c r="P45" s="3">
        <v>1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W45" s="9">
        <f t="shared" si="2"/>
        <v>19</v>
      </c>
      <c r="X45" s="20" t="s">
        <v>151</v>
      </c>
      <c r="Y45" s="20" t="s">
        <v>152</v>
      </c>
    </row>
    <row r="46" spans="2:25" x14ac:dyDescent="0.45">
      <c r="B46">
        <v>43</v>
      </c>
      <c r="C46">
        <v>1</v>
      </c>
      <c r="E46" s="17">
        <f t="shared" si="3"/>
        <v>43</v>
      </c>
      <c r="G46" s="31" t="s">
        <v>954</v>
      </c>
      <c r="H46" s="31">
        <v>5</v>
      </c>
      <c r="I46" s="31">
        <v>17</v>
      </c>
      <c r="J46" s="19" t="s">
        <v>153</v>
      </c>
      <c r="K46" s="19"/>
      <c r="L46" s="19"/>
      <c r="M46" s="3" t="s">
        <v>22</v>
      </c>
      <c r="O46" s="3">
        <v>38</v>
      </c>
      <c r="P46" s="3">
        <v>1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W46" s="9">
        <f t="shared" si="2"/>
        <v>20</v>
      </c>
      <c r="X46" s="20" t="s">
        <v>154</v>
      </c>
      <c r="Y46" s="20" t="s">
        <v>155</v>
      </c>
    </row>
    <row r="47" spans="2:25" x14ac:dyDescent="0.45">
      <c r="B47">
        <v>44</v>
      </c>
      <c r="C47">
        <v>1</v>
      </c>
      <c r="E47" s="17">
        <f t="shared" si="3"/>
        <v>44</v>
      </c>
      <c r="G47" s="31" t="s">
        <v>955</v>
      </c>
      <c r="H47" s="31">
        <v>5</v>
      </c>
      <c r="I47" s="31">
        <v>17</v>
      </c>
      <c r="J47" s="19" t="s">
        <v>156</v>
      </c>
      <c r="K47" s="19"/>
      <c r="L47" s="19"/>
      <c r="M47" s="3" t="s">
        <v>22</v>
      </c>
      <c r="O47" s="3">
        <v>4</v>
      </c>
      <c r="P47" s="3">
        <v>1</v>
      </c>
      <c r="Q47" s="3">
        <v>0</v>
      </c>
      <c r="R47" s="3">
        <v>0</v>
      </c>
      <c r="S47" s="3">
        <v>1</v>
      </c>
      <c r="T47" s="3">
        <v>45056</v>
      </c>
      <c r="U47" s="3">
        <v>0</v>
      </c>
      <c r="W47" s="9">
        <f t="shared" si="2"/>
        <v>21</v>
      </c>
      <c r="X47" s="20" t="s">
        <v>157</v>
      </c>
      <c r="Y47" s="20" t="s">
        <v>158</v>
      </c>
    </row>
    <row r="48" spans="2:25" x14ac:dyDescent="0.45">
      <c r="B48">
        <v>45</v>
      </c>
      <c r="C48">
        <v>1</v>
      </c>
      <c r="E48" s="17">
        <f t="shared" si="3"/>
        <v>45</v>
      </c>
      <c r="G48" s="31" t="s">
        <v>956</v>
      </c>
      <c r="H48" s="31">
        <v>6</v>
      </c>
      <c r="I48" s="31">
        <v>20</v>
      </c>
      <c r="J48" s="19" t="s">
        <v>159</v>
      </c>
      <c r="K48" s="19"/>
      <c r="L48" s="19"/>
      <c r="M48" s="3" t="s">
        <v>22</v>
      </c>
      <c r="O48" s="3">
        <v>5</v>
      </c>
      <c r="P48" s="3">
        <v>1</v>
      </c>
      <c r="Q48" s="3">
        <v>0</v>
      </c>
      <c r="R48" s="3">
        <v>0</v>
      </c>
      <c r="S48" s="3">
        <v>1</v>
      </c>
      <c r="T48" s="3">
        <v>49152</v>
      </c>
      <c r="U48" s="3">
        <v>0</v>
      </c>
      <c r="W48" s="9">
        <f t="shared" si="2"/>
        <v>10</v>
      </c>
      <c r="X48" s="20" t="s">
        <v>160</v>
      </c>
      <c r="Y48" s="20" t="s">
        <v>161</v>
      </c>
    </row>
    <row r="49" spans="2:25" x14ac:dyDescent="0.45">
      <c r="B49">
        <v>46</v>
      </c>
      <c r="C49">
        <v>1</v>
      </c>
      <c r="E49" s="17">
        <f t="shared" si="3"/>
        <v>46</v>
      </c>
      <c r="G49" s="31" t="s">
        <v>957</v>
      </c>
      <c r="H49" s="31">
        <v>6</v>
      </c>
      <c r="I49" s="31">
        <v>20</v>
      </c>
      <c r="J49" s="19" t="s">
        <v>162</v>
      </c>
      <c r="K49" s="19"/>
      <c r="L49" s="19"/>
      <c r="M49" s="3" t="s">
        <v>22</v>
      </c>
      <c r="O49" s="3">
        <v>6</v>
      </c>
      <c r="P49" s="3">
        <v>1</v>
      </c>
      <c r="Q49" s="3">
        <v>0</v>
      </c>
      <c r="R49" s="3">
        <v>1</v>
      </c>
      <c r="S49" s="3">
        <v>1</v>
      </c>
      <c r="T49" s="3">
        <v>1024</v>
      </c>
      <c r="U49" s="3">
        <v>0</v>
      </c>
      <c r="W49" s="9">
        <f t="shared" si="2"/>
        <v>15</v>
      </c>
      <c r="X49" s="20" t="s">
        <v>163</v>
      </c>
      <c r="Y49" s="20" t="s">
        <v>164</v>
      </c>
    </row>
    <row r="50" spans="2:25" x14ac:dyDescent="0.45">
      <c r="B50">
        <v>47</v>
      </c>
      <c r="C50">
        <v>1</v>
      </c>
      <c r="E50" s="17">
        <f t="shared" si="3"/>
        <v>47</v>
      </c>
      <c r="G50" s="31" t="s">
        <v>958</v>
      </c>
      <c r="H50" s="31">
        <v>6</v>
      </c>
      <c r="I50" s="31">
        <v>20</v>
      </c>
      <c r="J50" s="19" t="s">
        <v>165</v>
      </c>
      <c r="K50" s="19"/>
      <c r="L50" s="19"/>
      <c r="M50" s="3" t="s">
        <v>22</v>
      </c>
      <c r="O50" s="3">
        <v>7</v>
      </c>
      <c r="P50" s="3">
        <v>1</v>
      </c>
      <c r="Q50" s="3">
        <v>0</v>
      </c>
      <c r="R50" s="3">
        <v>1</v>
      </c>
      <c r="S50" s="3">
        <v>1</v>
      </c>
      <c r="T50" s="3">
        <v>2816</v>
      </c>
      <c r="U50" s="3">
        <v>0</v>
      </c>
      <c r="W50" s="9">
        <f t="shared" si="2"/>
        <v>11</v>
      </c>
      <c r="X50" s="20" t="s">
        <v>166</v>
      </c>
      <c r="Y50" s="20" t="s">
        <v>167</v>
      </c>
    </row>
    <row r="51" spans="2:25" x14ac:dyDescent="0.45">
      <c r="B51">
        <v>48</v>
      </c>
      <c r="C51">
        <v>1</v>
      </c>
      <c r="E51" s="17">
        <f t="shared" si="3"/>
        <v>48</v>
      </c>
      <c r="G51" s="31" t="s">
        <v>959</v>
      </c>
      <c r="H51" s="31">
        <v>6</v>
      </c>
      <c r="I51" s="31">
        <v>20</v>
      </c>
      <c r="J51" s="19" t="s">
        <v>168</v>
      </c>
      <c r="K51" s="19"/>
      <c r="L51" s="19"/>
      <c r="M51" s="3" t="s">
        <v>22</v>
      </c>
      <c r="O51" s="3">
        <v>8</v>
      </c>
      <c r="P51" s="3">
        <v>1</v>
      </c>
      <c r="Q51" s="3">
        <v>0</v>
      </c>
      <c r="R51" s="3">
        <v>1</v>
      </c>
      <c r="S51" s="3">
        <v>1</v>
      </c>
      <c r="T51" s="3">
        <v>3328</v>
      </c>
      <c r="U51" s="3">
        <v>0</v>
      </c>
      <c r="W51" s="9">
        <f t="shared" si="2"/>
        <v>12</v>
      </c>
      <c r="X51" s="20" t="s">
        <v>169</v>
      </c>
      <c r="Y51" s="20" t="s">
        <v>170</v>
      </c>
    </row>
    <row r="52" spans="2:25" x14ac:dyDescent="0.45">
      <c r="B52">
        <v>49</v>
      </c>
      <c r="C52">
        <v>1</v>
      </c>
      <c r="E52" s="17">
        <f t="shared" si="3"/>
        <v>49</v>
      </c>
      <c r="G52" s="31" t="s">
        <v>960</v>
      </c>
      <c r="H52" s="31">
        <v>6</v>
      </c>
      <c r="I52" s="31">
        <v>20</v>
      </c>
      <c r="J52" s="19" t="s">
        <v>171</v>
      </c>
      <c r="K52" s="19"/>
      <c r="L52" s="19"/>
      <c r="M52" s="3" t="s">
        <v>22</v>
      </c>
      <c r="O52" s="3">
        <v>9</v>
      </c>
      <c r="P52" s="3">
        <v>1</v>
      </c>
      <c r="Q52" s="3">
        <v>0</v>
      </c>
      <c r="R52" s="3">
        <v>1</v>
      </c>
      <c r="S52" s="3">
        <v>1</v>
      </c>
      <c r="T52" s="3">
        <v>3840</v>
      </c>
      <c r="U52" s="3">
        <v>0</v>
      </c>
      <c r="W52" s="9">
        <f t="shared" si="2"/>
        <v>14</v>
      </c>
      <c r="X52" s="20" t="s">
        <v>172</v>
      </c>
      <c r="Y52" s="20" t="s">
        <v>173</v>
      </c>
    </row>
    <row r="53" spans="2:25" x14ac:dyDescent="0.45">
      <c r="B53">
        <v>50</v>
      </c>
      <c r="C53">
        <v>1</v>
      </c>
      <c r="E53" s="17">
        <f t="shared" si="3"/>
        <v>50</v>
      </c>
      <c r="G53" s="31" t="s">
        <v>961</v>
      </c>
      <c r="H53" s="31">
        <v>6</v>
      </c>
      <c r="I53" s="31">
        <v>20</v>
      </c>
      <c r="J53" s="19" t="s">
        <v>174</v>
      </c>
      <c r="K53" s="19"/>
      <c r="L53" s="19"/>
      <c r="M53" s="3" t="s">
        <v>22</v>
      </c>
      <c r="O53" s="3">
        <v>10</v>
      </c>
      <c r="P53" s="3">
        <v>1</v>
      </c>
      <c r="Q53" s="3">
        <v>0</v>
      </c>
      <c r="R53" s="3">
        <v>0</v>
      </c>
      <c r="S53" s="3">
        <v>1</v>
      </c>
      <c r="T53" s="3">
        <v>61696</v>
      </c>
      <c r="U53" s="3">
        <v>0</v>
      </c>
      <c r="W53" s="9">
        <f t="shared" si="2"/>
        <v>15</v>
      </c>
      <c r="X53" s="20" t="s">
        <v>175</v>
      </c>
      <c r="Y53" s="20" t="s">
        <v>176</v>
      </c>
    </row>
    <row r="54" spans="2:25" x14ac:dyDescent="0.45">
      <c r="B54">
        <v>51</v>
      </c>
      <c r="C54">
        <v>1</v>
      </c>
      <c r="E54" s="17">
        <f t="shared" si="3"/>
        <v>51</v>
      </c>
      <c r="G54" s="31" t="s">
        <v>962</v>
      </c>
      <c r="H54" s="31">
        <v>6</v>
      </c>
      <c r="I54" s="31">
        <v>20</v>
      </c>
      <c r="J54" s="19" t="s">
        <v>177</v>
      </c>
      <c r="K54" s="19"/>
      <c r="L54" s="19"/>
      <c r="M54" s="3" t="s">
        <v>22</v>
      </c>
      <c r="O54" s="3">
        <v>11</v>
      </c>
      <c r="P54" s="3">
        <v>1</v>
      </c>
      <c r="Q54" s="3">
        <v>0</v>
      </c>
      <c r="R54" s="3">
        <v>0</v>
      </c>
      <c r="S54" s="3">
        <v>1</v>
      </c>
      <c r="T54" s="3">
        <v>61952</v>
      </c>
      <c r="U54" s="3">
        <v>0</v>
      </c>
      <c r="W54" s="9">
        <f t="shared" si="2"/>
        <v>16</v>
      </c>
      <c r="X54" s="20" t="s">
        <v>178</v>
      </c>
      <c r="Y54" s="20" t="s">
        <v>179</v>
      </c>
    </row>
    <row r="55" spans="2:25" x14ac:dyDescent="0.45">
      <c r="B55">
        <v>52</v>
      </c>
      <c r="C55">
        <v>1</v>
      </c>
      <c r="E55" s="17">
        <f t="shared" si="3"/>
        <v>52</v>
      </c>
      <c r="G55" s="31" t="s">
        <v>963</v>
      </c>
      <c r="H55" s="31">
        <v>6</v>
      </c>
      <c r="I55" s="31">
        <v>20</v>
      </c>
      <c r="J55" s="19" t="s">
        <v>180</v>
      </c>
      <c r="K55" s="19" t="s">
        <v>39</v>
      </c>
      <c r="L55" s="19"/>
      <c r="M55" s="3" t="s">
        <v>22</v>
      </c>
      <c r="O55" s="3">
        <v>12</v>
      </c>
      <c r="P55" s="3">
        <v>1</v>
      </c>
      <c r="Q55" s="3">
        <v>0</v>
      </c>
      <c r="R55" s="3">
        <v>0</v>
      </c>
      <c r="S55" s="3">
        <v>1</v>
      </c>
      <c r="T55" s="3">
        <v>62208</v>
      </c>
      <c r="U55" s="3">
        <v>0</v>
      </c>
      <c r="W55" s="9">
        <f t="shared" si="2"/>
        <v>10</v>
      </c>
      <c r="X55" s="20" t="s">
        <v>181</v>
      </c>
      <c r="Y55" s="20" t="s">
        <v>182</v>
      </c>
    </row>
    <row r="56" spans="2:25" x14ac:dyDescent="0.45">
      <c r="B56">
        <v>53</v>
      </c>
      <c r="C56">
        <v>1</v>
      </c>
      <c r="E56" s="17">
        <f t="shared" si="3"/>
        <v>53</v>
      </c>
      <c r="G56" s="31" t="s">
        <v>964</v>
      </c>
      <c r="H56" s="31">
        <v>6</v>
      </c>
      <c r="I56" s="31">
        <v>20</v>
      </c>
      <c r="J56" s="19" t="s">
        <v>183</v>
      </c>
      <c r="K56" s="19" t="s">
        <v>39</v>
      </c>
      <c r="L56" s="19"/>
      <c r="M56" s="3" t="s">
        <v>22</v>
      </c>
      <c r="O56" s="3">
        <v>13</v>
      </c>
      <c r="P56" s="3">
        <v>1</v>
      </c>
      <c r="Q56" s="3">
        <v>0</v>
      </c>
      <c r="R56" s="3">
        <v>1</v>
      </c>
      <c r="S56" s="3">
        <v>1</v>
      </c>
      <c r="T56" s="3">
        <v>63232</v>
      </c>
      <c r="U56" s="3">
        <v>0</v>
      </c>
      <c r="W56" s="9">
        <f t="shared" si="2"/>
        <v>15</v>
      </c>
      <c r="X56" s="20" t="s">
        <v>184</v>
      </c>
      <c r="Y56" s="20" t="s">
        <v>185</v>
      </c>
    </row>
    <row r="57" spans="2:25" x14ac:dyDescent="0.45">
      <c r="B57">
        <v>54</v>
      </c>
      <c r="C57">
        <v>1</v>
      </c>
      <c r="E57" s="17">
        <f t="shared" si="3"/>
        <v>54</v>
      </c>
      <c r="G57" s="31" t="s">
        <v>965</v>
      </c>
      <c r="H57" s="31">
        <v>6</v>
      </c>
      <c r="I57" s="31">
        <v>20</v>
      </c>
      <c r="J57" s="19" t="s">
        <v>186</v>
      </c>
      <c r="K57" s="19"/>
      <c r="L57" s="19"/>
      <c r="M57" s="3" t="s">
        <v>22</v>
      </c>
      <c r="O57" s="3">
        <v>14</v>
      </c>
      <c r="P57" s="3">
        <v>1</v>
      </c>
      <c r="Q57" s="3">
        <v>0</v>
      </c>
      <c r="R57" s="3">
        <v>1</v>
      </c>
      <c r="S57" s="3">
        <v>1</v>
      </c>
      <c r="T57" s="3">
        <v>63488</v>
      </c>
      <c r="U57" s="3">
        <v>0</v>
      </c>
      <c r="W57" s="9">
        <f t="shared" si="2"/>
        <v>17</v>
      </c>
      <c r="X57" s="20" t="s">
        <v>187</v>
      </c>
      <c r="Y57" s="20" t="s">
        <v>188</v>
      </c>
    </row>
    <row r="58" spans="2:25" x14ac:dyDescent="0.45">
      <c r="B58">
        <v>55</v>
      </c>
      <c r="C58">
        <v>1</v>
      </c>
      <c r="E58" s="17">
        <f t="shared" si="3"/>
        <v>55</v>
      </c>
      <c r="G58" s="31" t="s">
        <v>966</v>
      </c>
      <c r="H58" s="31">
        <v>6</v>
      </c>
      <c r="I58" s="31">
        <v>20</v>
      </c>
      <c r="J58" s="19" t="s">
        <v>189</v>
      </c>
      <c r="K58" s="19"/>
      <c r="L58" s="19"/>
      <c r="M58" s="3" t="s">
        <v>22</v>
      </c>
      <c r="O58" s="3">
        <v>15</v>
      </c>
      <c r="P58" s="3">
        <v>1</v>
      </c>
      <c r="Q58" s="3">
        <v>0</v>
      </c>
      <c r="R58" s="3">
        <v>1</v>
      </c>
      <c r="S58" s="3">
        <v>1</v>
      </c>
      <c r="T58" s="3">
        <v>63744</v>
      </c>
      <c r="U58" s="3">
        <v>0</v>
      </c>
      <c r="W58" s="9">
        <f t="shared" si="2"/>
        <v>18</v>
      </c>
      <c r="X58" s="20" t="s">
        <v>190</v>
      </c>
      <c r="Y58" s="20" t="s">
        <v>191</v>
      </c>
    </row>
    <row r="59" spans="2:25" x14ac:dyDescent="0.45">
      <c r="B59">
        <v>56</v>
      </c>
      <c r="C59">
        <v>1</v>
      </c>
      <c r="E59" s="17">
        <f t="shared" si="3"/>
        <v>56</v>
      </c>
      <c r="G59" s="31" t="s">
        <v>967</v>
      </c>
      <c r="H59" s="31">
        <v>6</v>
      </c>
      <c r="I59" s="31">
        <v>20</v>
      </c>
      <c r="J59" s="19" t="s">
        <v>192</v>
      </c>
      <c r="K59" s="19"/>
      <c r="L59" s="19"/>
      <c r="M59" s="3" t="s">
        <v>22</v>
      </c>
      <c r="O59" s="3">
        <v>16</v>
      </c>
      <c r="P59" s="3">
        <v>1</v>
      </c>
      <c r="Q59" s="3">
        <v>0</v>
      </c>
      <c r="R59" s="3">
        <v>1</v>
      </c>
      <c r="S59" s="3">
        <v>1</v>
      </c>
      <c r="T59" s="3">
        <v>64000</v>
      </c>
      <c r="U59" s="3">
        <v>0</v>
      </c>
      <c r="W59" s="9">
        <f t="shared" si="2"/>
        <v>19</v>
      </c>
      <c r="X59" s="20" t="s">
        <v>193</v>
      </c>
      <c r="Y59" s="20" t="s">
        <v>194</v>
      </c>
    </row>
    <row r="60" spans="2:25" x14ac:dyDescent="0.45">
      <c r="B60">
        <v>57</v>
      </c>
      <c r="C60">
        <v>1</v>
      </c>
      <c r="E60" s="17">
        <f t="shared" si="3"/>
        <v>57</v>
      </c>
      <c r="G60" s="31" t="s">
        <v>968</v>
      </c>
      <c r="H60" s="31">
        <v>6</v>
      </c>
      <c r="I60" s="31">
        <v>20</v>
      </c>
      <c r="J60" s="19" t="s">
        <v>195</v>
      </c>
      <c r="K60" s="19"/>
      <c r="L60" s="19"/>
      <c r="M60" s="3" t="s">
        <v>22</v>
      </c>
      <c r="O60" s="3">
        <v>17</v>
      </c>
      <c r="P60" s="3">
        <v>1</v>
      </c>
      <c r="Q60" s="3">
        <v>0</v>
      </c>
      <c r="R60" s="3">
        <v>1</v>
      </c>
      <c r="S60" s="3">
        <v>1</v>
      </c>
      <c r="T60" s="3">
        <v>0</v>
      </c>
      <c r="U60" s="3">
        <v>0</v>
      </c>
      <c r="W60" s="9">
        <f t="shared" si="2"/>
        <v>17</v>
      </c>
      <c r="X60" s="20" t="s">
        <v>196</v>
      </c>
      <c r="Y60" s="20" t="s">
        <v>197</v>
      </c>
    </row>
    <row r="61" spans="2:25" x14ac:dyDescent="0.45">
      <c r="B61">
        <v>58</v>
      </c>
      <c r="C61">
        <v>1</v>
      </c>
      <c r="E61" s="17">
        <f t="shared" si="3"/>
        <v>58</v>
      </c>
      <c r="G61" s="31" t="s">
        <v>969</v>
      </c>
      <c r="H61" s="31">
        <v>6</v>
      </c>
      <c r="I61" s="31">
        <v>20</v>
      </c>
      <c r="J61" s="19" t="s">
        <v>198</v>
      </c>
      <c r="K61" s="19"/>
      <c r="L61" s="19"/>
      <c r="M61" s="3" t="s">
        <v>22</v>
      </c>
      <c r="O61" s="3">
        <v>18</v>
      </c>
      <c r="P61" s="3">
        <v>1</v>
      </c>
      <c r="Q61" s="3">
        <v>0</v>
      </c>
      <c r="R61" s="3">
        <v>1</v>
      </c>
      <c r="S61" s="3">
        <v>1</v>
      </c>
      <c r="T61" s="3">
        <v>0</v>
      </c>
      <c r="U61" s="3">
        <v>0</v>
      </c>
      <c r="W61" s="9">
        <f t="shared" si="2"/>
        <v>18</v>
      </c>
      <c r="X61" s="20" t="s">
        <v>199</v>
      </c>
      <c r="Y61" s="20" t="s">
        <v>200</v>
      </c>
    </row>
    <row r="62" spans="2:25" x14ac:dyDescent="0.45">
      <c r="B62">
        <v>59</v>
      </c>
      <c r="C62">
        <v>1</v>
      </c>
      <c r="E62" s="17">
        <f t="shared" si="3"/>
        <v>59</v>
      </c>
      <c r="G62" s="31" t="s">
        <v>970</v>
      </c>
      <c r="H62" s="31">
        <v>6</v>
      </c>
      <c r="I62" s="31">
        <v>20</v>
      </c>
      <c r="J62" s="19" t="s">
        <v>201</v>
      </c>
      <c r="K62" s="19"/>
      <c r="L62" s="19"/>
      <c r="M62" s="3" t="s">
        <v>22</v>
      </c>
      <c r="O62" s="3">
        <v>19</v>
      </c>
      <c r="P62" s="3">
        <v>1</v>
      </c>
      <c r="Q62" s="3">
        <v>0</v>
      </c>
      <c r="R62" s="3">
        <v>1</v>
      </c>
      <c r="S62" s="3">
        <v>1</v>
      </c>
      <c r="T62" s="3">
        <v>0</v>
      </c>
      <c r="U62" s="3">
        <v>0</v>
      </c>
      <c r="W62" s="9">
        <f t="shared" si="2"/>
        <v>19</v>
      </c>
      <c r="X62" s="20" t="s">
        <v>202</v>
      </c>
      <c r="Y62" s="20" t="s">
        <v>203</v>
      </c>
    </row>
    <row r="63" spans="2:25" x14ac:dyDescent="0.45">
      <c r="B63">
        <v>60</v>
      </c>
      <c r="C63">
        <v>1</v>
      </c>
      <c r="E63" s="17">
        <f t="shared" si="3"/>
        <v>60</v>
      </c>
      <c r="G63" s="31" t="s">
        <v>971</v>
      </c>
      <c r="H63" s="31">
        <v>6</v>
      </c>
      <c r="I63" s="31">
        <v>20</v>
      </c>
      <c r="J63" s="19" t="s">
        <v>204</v>
      </c>
      <c r="K63" s="19"/>
      <c r="L63" s="19"/>
      <c r="M63" s="3" t="s">
        <v>22</v>
      </c>
      <c r="O63" s="3">
        <v>20</v>
      </c>
      <c r="P63" s="3">
        <v>1</v>
      </c>
      <c r="Q63" s="3">
        <v>0</v>
      </c>
      <c r="R63" s="3">
        <v>1</v>
      </c>
      <c r="S63" s="3">
        <v>1</v>
      </c>
      <c r="T63" s="3">
        <v>0</v>
      </c>
      <c r="U63" s="3">
        <v>0</v>
      </c>
      <c r="W63" s="9">
        <f t="shared" si="2"/>
        <v>17</v>
      </c>
      <c r="X63" s="20" t="s">
        <v>205</v>
      </c>
      <c r="Y63" s="20" t="s">
        <v>206</v>
      </c>
    </row>
    <row r="64" spans="2:25" x14ac:dyDescent="0.45">
      <c r="B64">
        <v>61</v>
      </c>
      <c r="C64">
        <v>1</v>
      </c>
      <c r="E64" s="17">
        <f t="shared" si="3"/>
        <v>61</v>
      </c>
      <c r="G64" s="31" t="s">
        <v>972</v>
      </c>
      <c r="H64" s="31">
        <v>6</v>
      </c>
      <c r="I64" s="31">
        <v>20</v>
      </c>
      <c r="J64" s="19" t="s">
        <v>207</v>
      </c>
      <c r="K64" s="19"/>
      <c r="L64" s="19"/>
      <c r="M64" s="3" t="s">
        <v>22</v>
      </c>
      <c r="O64" s="3">
        <v>21</v>
      </c>
      <c r="P64" s="3">
        <v>1</v>
      </c>
      <c r="Q64" s="3">
        <v>0</v>
      </c>
      <c r="R64" s="3">
        <v>1</v>
      </c>
      <c r="S64" s="3">
        <v>1</v>
      </c>
      <c r="T64" s="3">
        <v>0</v>
      </c>
      <c r="U64" s="3">
        <v>0</v>
      </c>
      <c r="W64" s="9">
        <f t="shared" si="2"/>
        <v>18</v>
      </c>
      <c r="X64" s="20" t="s">
        <v>208</v>
      </c>
      <c r="Y64" s="20" t="s">
        <v>209</v>
      </c>
    </row>
    <row r="65" spans="2:25" x14ac:dyDescent="0.45">
      <c r="B65">
        <v>62</v>
      </c>
      <c r="C65">
        <v>1</v>
      </c>
      <c r="E65" s="17">
        <f t="shared" si="3"/>
        <v>62</v>
      </c>
      <c r="G65" s="31" t="s">
        <v>973</v>
      </c>
      <c r="H65" s="31">
        <v>6</v>
      </c>
      <c r="I65" s="31">
        <v>20</v>
      </c>
      <c r="J65" s="19" t="s">
        <v>210</v>
      </c>
      <c r="K65" s="19"/>
      <c r="L65" s="19"/>
      <c r="M65" s="3" t="s">
        <v>22</v>
      </c>
      <c r="O65" s="3">
        <v>22</v>
      </c>
      <c r="P65" s="3">
        <v>1</v>
      </c>
      <c r="Q65" s="3">
        <v>0</v>
      </c>
      <c r="R65" s="3">
        <v>1</v>
      </c>
      <c r="S65" s="3">
        <v>1</v>
      </c>
      <c r="T65" s="3">
        <v>0</v>
      </c>
      <c r="U65" s="3">
        <v>0</v>
      </c>
      <c r="W65" s="9">
        <f t="shared" si="2"/>
        <v>19</v>
      </c>
      <c r="X65" s="20" t="s">
        <v>211</v>
      </c>
      <c r="Y65" s="20" t="s">
        <v>212</v>
      </c>
    </row>
    <row r="66" spans="2:25" x14ac:dyDescent="0.45">
      <c r="B66">
        <v>63</v>
      </c>
      <c r="C66">
        <v>1</v>
      </c>
      <c r="E66" s="17">
        <f t="shared" si="3"/>
        <v>63</v>
      </c>
      <c r="G66" s="18" t="s">
        <v>974</v>
      </c>
      <c r="H66" s="18">
        <v>6</v>
      </c>
      <c r="I66" s="18">
        <v>20</v>
      </c>
      <c r="J66" s="19" t="s">
        <v>213</v>
      </c>
      <c r="K66" s="19"/>
      <c r="L66" s="19"/>
      <c r="M66" s="3" t="s">
        <v>22</v>
      </c>
      <c r="O66" s="3">
        <v>23</v>
      </c>
      <c r="P66" s="3">
        <v>1</v>
      </c>
      <c r="Q66" s="3">
        <v>0</v>
      </c>
      <c r="R66" s="3">
        <v>1</v>
      </c>
      <c r="S66" s="3">
        <v>1</v>
      </c>
      <c r="T66" s="3">
        <v>0</v>
      </c>
      <c r="U66" s="3">
        <v>0</v>
      </c>
      <c r="W66" s="9">
        <f t="shared" si="2"/>
        <v>17</v>
      </c>
      <c r="X66" s="20" t="s">
        <v>214</v>
      </c>
      <c r="Y66" s="20" t="s">
        <v>215</v>
      </c>
    </row>
    <row r="67" spans="2:25" x14ac:dyDescent="0.45">
      <c r="B67">
        <v>64</v>
      </c>
      <c r="C67">
        <v>1</v>
      </c>
      <c r="E67" s="17">
        <f t="shared" si="3"/>
        <v>64</v>
      </c>
      <c r="G67" s="18" t="s">
        <v>975</v>
      </c>
      <c r="H67" s="18">
        <v>6</v>
      </c>
      <c r="I67" s="18">
        <v>20</v>
      </c>
      <c r="J67" s="19" t="s">
        <v>216</v>
      </c>
      <c r="K67" s="19"/>
      <c r="L67" s="19"/>
      <c r="M67" s="3" t="s">
        <v>22</v>
      </c>
      <c r="O67" s="3">
        <v>24</v>
      </c>
      <c r="P67" s="3">
        <v>1</v>
      </c>
      <c r="Q67" s="3">
        <v>0</v>
      </c>
      <c r="R67" s="3">
        <v>1</v>
      </c>
      <c r="S67" s="3">
        <v>1</v>
      </c>
      <c r="T67" s="3">
        <v>0</v>
      </c>
      <c r="U67" s="3">
        <v>0</v>
      </c>
      <c r="W67" s="9">
        <f t="shared" ref="W67:W79" si="4">LEN(G67)</f>
        <v>18</v>
      </c>
      <c r="X67" s="20" t="s">
        <v>217</v>
      </c>
      <c r="Y67" s="20" t="s">
        <v>218</v>
      </c>
    </row>
    <row r="68" spans="2:25" x14ac:dyDescent="0.45">
      <c r="B68">
        <v>65</v>
      </c>
      <c r="C68">
        <v>1</v>
      </c>
      <c r="E68" s="17">
        <f t="shared" ref="E68:E99" si="5">E67+1</f>
        <v>65</v>
      </c>
      <c r="G68" s="18" t="s">
        <v>976</v>
      </c>
      <c r="H68" s="18">
        <v>6</v>
      </c>
      <c r="I68" s="18">
        <v>20</v>
      </c>
      <c r="J68" s="19" t="s">
        <v>219</v>
      </c>
      <c r="K68" s="19"/>
      <c r="L68" s="19"/>
      <c r="M68" s="3" t="s">
        <v>22</v>
      </c>
      <c r="O68" s="3">
        <v>25</v>
      </c>
      <c r="P68" s="3">
        <v>1</v>
      </c>
      <c r="Q68" s="3">
        <v>0</v>
      </c>
      <c r="R68" s="3">
        <v>1</v>
      </c>
      <c r="S68" s="3">
        <v>1</v>
      </c>
      <c r="T68" s="3">
        <v>0</v>
      </c>
      <c r="U68" s="3">
        <v>0</v>
      </c>
      <c r="W68" s="9">
        <f t="shared" si="4"/>
        <v>19</v>
      </c>
      <c r="X68" s="20" t="s">
        <v>220</v>
      </c>
      <c r="Y68" s="20" t="s">
        <v>221</v>
      </c>
    </row>
    <row r="69" spans="2:25" x14ac:dyDescent="0.45">
      <c r="B69">
        <v>66</v>
      </c>
      <c r="C69">
        <v>1</v>
      </c>
      <c r="E69" s="17">
        <f t="shared" si="5"/>
        <v>66</v>
      </c>
      <c r="G69" s="18" t="s">
        <v>977</v>
      </c>
      <c r="H69" s="18">
        <v>6</v>
      </c>
      <c r="I69" s="18">
        <v>20</v>
      </c>
      <c r="J69" s="19" t="s">
        <v>222</v>
      </c>
      <c r="K69" s="19"/>
      <c r="L69" s="19"/>
      <c r="M69" s="3" t="s">
        <v>22</v>
      </c>
      <c r="O69" s="3">
        <v>26</v>
      </c>
      <c r="P69" s="3">
        <v>1</v>
      </c>
      <c r="Q69" s="3">
        <v>0</v>
      </c>
      <c r="R69" s="3">
        <v>1</v>
      </c>
      <c r="S69" s="3">
        <v>1</v>
      </c>
      <c r="T69" s="3">
        <v>0</v>
      </c>
      <c r="U69" s="3">
        <v>0</v>
      </c>
      <c r="W69" s="9">
        <f t="shared" si="4"/>
        <v>15</v>
      </c>
      <c r="X69" s="20" t="s">
        <v>223</v>
      </c>
      <c r="Y69" s="20" t="s">
        <v>224</v>
      </c>
    </row>
    <row r="70" spans="2:25" x14ac:dyDescent="0.45">
      <c r="B70">
        <v>67</v>
      </c>
      <c r="C70">
        <v>1</v>
      </c>
      <c r="E70" s="17">
        <f t="shared" si="5"/>
        <v>67</v>
      </c>
      <c r="G70" s="18" t="s">
        <v>978</v>
      </c>
      <c r="H70" s="18">
        <v>6</v>
      </c>
      <c r="I70" s="18">
        <v>20</v>
      </c>
      <c r="J70" s="19" t="s">
        <v>225</v>
      </c>
      <c r="K70" s="19"/>
      <c r="L70" s="19"/>
      <c r="M70" s="3" t="s">
        <v>22</v>
      </c>
      <c r="O70" s="3">
        <v>27</v>
      </c>
      <c r="P70" s="3">
        <v>1</v>
      </c>
      <c r="Q70" s="3">
        <v>0</v>
      </c>
      <c r="R70" s="3">
        <v>1</v>
      </c>
      <c r="S70" s="3">
        <v>1</v>
      </c>
      <c r="T70" s="3">
        <v>0</v>
      </c>
      <c r="U70" s="3">
        <v>0</v>
      </c>
      <c r="W70" s="9">
        <f t="shared" si="4"/>
        <v>16</v>
      </c>
      <c r="X70" s="20" t="s">
        <v>226</v>
      </c>
      <c r="Y70" s="20" t="s">
        <v>227</v>
      </c>
    </row>
    <row r="71" spans="2:25" x14ac:dyDescent="0.45">
      <c r="B71">
        <v>68</v>
      </c>
      <c r="C71">
        <v>1</v>
      </c>
      <c r="E71" s="17">
        <f t="shared" si="5"/>
        <v>68</v>
      </c>
      <c r="G71" s="18" t="s">
        <v>979</v>
      </c>
      <c r="H71" s="18">
        <v>6</v>
      </c>
      <c r="I71" s="18">
        <v>20</v>
      </c>
      <c r="J71" s="19" t="s">
        <v>228</v>
      </c>
      <c r="K71" s="19"/>
      <c r="L71" s="19"/>
      <c r="M71" s="3" t="s">
        <v>22</v>
      </c>
      <c r="O71" s="3">
        <v>28</v>
      </c>
      <c r="P71" s="3">
        <v>1</v>
      </c>
      <c r="Q71" s="3">
        <v>0</v>
      </c>
      <c r="R71" s="3">
        <v>1</v>
      </c>
      <c r="S71" s="3">
        <v>1</v>
      </c>
      <c r="T71" s="3">
        <v>0</v>
      </c>
      <c r="U71" s="3">
        <v>0</v>
      </c>
      <c r="W71" s="9">
        <f t="shared" si="4"/>
        <v>17</v>
      </c>
      <c r="X71" s="20" t="s">
        <v>229</v>
      </c>
      <c r="Y71" s="20" t="s">
        <v>230</v>
      </c>
    </row>
    <row r="72" spans="2:25" x14ac:dyDescent="0.45">
      <c r="B72">
        <v>69</v>
      </c>
      <c r="C72">
        <v>1</v>
      </c>
      <c r="E72" s="17">
        <f t="shared" si="5"/>
        <v>69</v>
      </c>
      <c r="G72" s="18" t="s">
        <v>980</v>
      </c>
      <c r="H72" s="18">
        <v>6</v>
      </c>
      <c r="I72" s="18">
        <v>20</v>
      </c>
      <c r="J72" s="19" t="s">
        <v>231</v>
      </c>
      <c r="K72" s="19"/>
      <c r="L72" s="19"/>
      <c r="M72" s="3" t="s">
        <v>22</v>
      </c>
      <c r="O72" s="3">
        <v>29</v>
      </c>
      <c r="P72" s="3">
        <v>1</v>
      </c>
      <c r="Q72" s="3">
        <v>0</v>
      </c>
      <c r="R72" s="3">
        <v>1</v>
      </c>
      <c r="S72" s="3">
        <v>1</v>
      </c>
      <c r="T72" s="3">
        <v>0</v>
      </c>
      <c r="U72" s="3">
        <v>0</v>
      </c>
      <c r="W72" s="9">
        <f t="shared" si="4"/>
        <v>22</v>
      </c>
      <c r="X72" s="20" t="s">
        <v>232</v>
      </c>
      <c r="Y72" s="20" t="s">
        <v>233</v>
      </c>
    </row>
    <row r="73" spans="2:25" x14ac:dyDescent="0.45">
      <c r="B73">
        <v>70</v>
      </c>
      <c r="C73">
        <v>1</v>
      </c>
      <c r="E73" s="17">
        <f t="shared" si="5"/>
        <v>70</v>
      </c>
      <c r="G73" s="18" t="s">
        <v>981</v>
      </c>
      <c r="H73" s="18">
        <v>6</v>
      </c>
      <c r="I73" s="18">
        <v>20</v>
      </c>
      <c r="J73" s="19" t="s">
        <v>234</v>
      </c>
      <c r="K73" s="19"/>
      <c r="L73" s="19"/>
      <c r="M73" s="3" t="s">
        <v>22</v>
      </c>
      <c r="O73" s="3">
        <v>30</v>
      </c>
      <c r="P73" s="3">
        <v>1</v>
      </c>
      <c r="Q73" s="3">
        <v>0</v>
      </c>
      <c r="R73" s="3">
        <v>1</v>
      </c>
      <c r="S73" s="3">
        <v>1</v>
      </c>
      <c r="T73" s="3">
        <v>0</v>
      </c>
      <c r="U73" s="3">
        <v>0</v>
      </c>
      <c r="W73" s="9">
        <f t="shared" si="4"/>
        <v>23</v>
      </c>
      <c r="X73" s="20" t="s">
        <v>235</v>
      </c>
      <c r="Y73" s="20" t="s">
        <v>236</v>
      </c>
    </row>
    <row r="74" spans="2:25" x14ac:dyDescent="0.45">
      <c r="B74">
        <v>71</v>
      </c>
      <c r="C74">
        <v>1</v>
      </c>
      <c r="E74" s="17">
        <f t="shared" si="5"/>
        <v>71</v>
      </c>
      <c r="G74" s="18" t="s">
        <v>982</v>
      </c>
      <c r="H74" s="18">
        <v>6</v>
      </c>
      <c r="I74" s="18">
        <v>20</v>
      </c>
      <c r="J74" s="19" t="s">
        <v>237</v>
      </c>
      <c r="K74" s="19"/>
      <c r="L74" s="19"/>
      <c r="M74" s="3" t="s">
        <v>22</v>
      </c>
      <c r="O74" s="3">
        <v>31</v>
      </c>
      <c r="P74" s="3">
        <v>1</v>
      </c>
      <c r="Q74" s="3">
        <v>0</v>
      </c>
      <c r="R74" s="3">
        <v>1</v>
      </c>
      <c r="S74" s="3">
        <v>1</v>
      </c>
      <c r="T74" s="3">
        <v>0</v>
      </c>
      <c r="U74" s="3">
        <v>0</v>
      </c>
      <c r="W74" s="9">
        <f t="shared" si="4"/>
        <v>24</v>
      </c>
      <c r="X74" s="20" t="s">
        <v>238</v>
      </c>
      <c r="Y74" s="20" t="s">
        <v>239</v>
      </c>
    </row>
    <row r="75" spans="2:25" x14ac:dyDescent="0.45">
      <c r="B75">
        <v>72</v>
      </c>
      <c r="C75">
        <v>1</v>
      </c>
      <c r="E75" s="17">
        <f t="shared" si="5"/>
        <v>72</v>
      </c>
      <c r="G75" s="18" t="s">
        <v>983</v>
      </c>
      <c r="H75" s="18">
        <v>6</v>
      </c>
      <c r="I75" s="18">
        <v>20</v>
      </c>
      <c r="J75" s="19" t="s">
        <v>240</v>
      </c>
      <c r="K75" s="19"/>
      <c r="L75" s="19"/>
      <c r="M75" s="3" t="s">
        <v>22</v>
      </c>
      <c r="O75" s="3">
        <v>32</v>
      </c>
      <c r="P75" s="3">
        <v>1</v>
      </c>
      <c r="Q75" s="3">
        <v>0</v>
      </c>
      <c r="R75" s="3">
        <v>1</v>
      </c>
      <c r="S75" s="3">
        <v>1</v>
      </c>
      <c r="T75" s="3">
        <v>0</v>
      </c>
      <c r="U75" s="3">
        <v>0</v>
      </c>
      <c r="W75" s="9">
        <f t="shared" si="4"/>
        <v>22</v>
      </c>
      <c r="X75" s="20" t="s">
        <v>241</v>
      </c>
      <c r="Y75" s="20" t="s">
        <v>242</v>
      </c>
    </row>
    <row r="76" spans="2:25" x14ac:dyDescent="0.45">
      <c r="B76">
        <v>73</v>
      </c>
      <c r="C76">
        <v>1</v>
      </c>
      <c r="E76" s="17">
        <f t="shared" si="5"/>
        <v>73</v>
      </c>
      <c r="G76" s="18" t="s">
        <v>984</v>
      </c>
      <c r="H76" s="18">
        <v>6</v>
      </c>
      <c r="I76" s="18">
        <v>20</v>
      </c>
      <c r="J76" s="19" t="s">
        <v>243</v>
      </c>
      <c r="K76" s="19"/>
      <c r="L76" s="19"/>
      <c r="M76" s="3" t="s">
        <v>22</v>
      </c>
      <c r="O76" s="3">
        <v>33</v>
      </c>
      <c r="P76" s="3">
        <v>1</v>
      </c>
      <c r="Q76" s="3">
        <v>0</v>
      </c>
      <c r="R76" s="3">
        <v>1</v>
      </c>
      <c r="S76" s="3">
        <v>1</v>
      </c>
      <c r="T76" s="3">
        <v>0</v>
      </c>
      <c r="U76" s="3">
        <v>0</v>
      </c>
      <c r="W76" s="9">
        <f t="shared" si="4"/>
        <v>23</v>
      </c>
      <c r="X76" s="20" t="s">
        <v>244</v>
      </c>
      <c r="Y76" s="20" t="s">
        <v>245</v>
      </c>
    </row>
    <row r="77" spans="2:25" x14ac:dyDescent="0.45">
      <c r="B77">
        <v>74</v>
      </c>
      <c r="C77">
        <v>1</v>
      </c>
      <c r="E77" s="17">
        <f t="shared" si="5"/>
        <v>74</v>
      </c>
      <c r="G77" s="18" t="s">
        <v>985</v>
      </c>
      <c r="H77" s="18">
        <v>6</v>
      </c>
      <c r="I77" s="18">
        <v>20</v>
      </c>
      <c r="J77" s="19" t="s">
        <v>246</v>
      </c>
      <c r="K77" s="19"/>
      <c r="L77" s="19"/>
      <c r="M77" s="3" t="s">
        <v>22</v>
      </c>
      <c r="O77" s="3">
        <v>34</v>
      </c>
      <c r="P77" s="3">
        <v>1</v>
      </c>
      <c r="Q77" s="3">
        <v>0</v>
      </c>
      <c r="R77" s="3">
        <v>1</v>
      </c>
      <c r="S77" s="3">
        <v>1</v>
      </c>
      <c r="T77" s="3">
        <v>0</v>
      </c>
      <c r="U77" s="3">
        <v>0</v>
      </c>
      <c r="W77" s="9">
        <f t="shared" si="4"/>
        <v>24</v>
      </c>
      <c r="X77" s="20" t="s">
        <v>247</v>
      </c>
      <c r="Y77" s="20" t="s">
        <v>248</v>
      </c>
    </row>
    <row r="78" spans="2:25" x14ac:dyDescent="0.45">
      <c r="B78">
        <v>75</v>
      </c>
      <c r="C78">
        <v>1</v>
      </c>
      <c r="E78" s="17">
        <f t="shared" si="5"/>
        <v>75</v>
      </c>
      <c r="G78" s="18" t="s">
        <v>986</v>
      </c>
      <c r="H78" s="18">
        <v>6</v>
      </c>
      <c r="I78" s="18">
        <v>20</v>
      </c>
      <c r="J78" s="19" t="s">
        <v>249</v>
      </c>
      <c r="K78" s="19"/>
      <c r="L78" s="19"/>
      <c r="M78" s="3" t="s">
        <v>22</v>
      </c>
      <c r="O78" s="3">
        <v>35</v>
      </c>
      <c r="P78" s="3">
        <v>1</v>
      </c>
      <c r="Q78" s="3">
        <v>0</v>
      </c>
      <c r="R78" s="3">
        <v>1</v>
      </c>
      <c r="S78" s="3">
        <v>1</v>
      </c>
      <c r="T78" s="3">
        <v>0</v>
      </c>
      <c r="U78" s="3">
        <v>0</v>
      </c>
      <c r="W78" s="9">
        <f t="shared" si="4"/>
        <v>22</v>
      </c>
      <c r="X78" s="20" t="s">
        <v>250</v>
      </c>
      <c r="Y78" s="20" t="s">
        <v>251</v>
      </c>
    </row>
    <row r="79" spans="2:25" x14ac:dyDescent="0.45">
      <c r="B79">
        <v>76</v>
      </c>
      <c r="C79">
        <v>1</v>
      </c>
      <c r="E79" s="17">
        <f t="shared" si="5"/>
        <v>76</v>
      </c>
      <c r="G79" s="18" t="s">
        <v>987</v>
      </c>
      <c r="H79" s="18">
        <v>6</v>
      </c>
      <c r="I79" s="18">
        <v>20</v>
      </c>
      <c r="J79" s="19" t="s">
        <v>252</v>
      </c>
      <c r="K79" s="19"/>
      <c r="L79" s="19"/>
      <c r="M79" s="3" t="s">
        <v>22</v>
      </c>
      <c r="O79" s="3">
        <v>36</v>
      </c>
      <c r="P79" s="3">
        <v>1</v>
      </c>
      <c r="Q79" s="3">
        <v>0</v>
      </c>
      <c r="R79" s="3">
        <v>1</v>
      </c>
      <c r="S79" s="3">
        <v>1</v>
      </c>
      <c r="T79" s="3">
        <v>0</v>
      </c>
      <c r="U79" s="3">
        <v>0</v>
      </c>
      <c r="W79" s="9">
        <f t="shared" si="4"/>
        <v>23</v>
      </c>
      <c r="X79" s="20" t="s">
        <v>253</v>
      </c>
      <c r="Y79" s="20" t="s">
        <v>254</v>
      </c>
    </row>
    <row r="80" spans="2:25" x14ac:dyDescent="0.45">
      <c r="B80">
        <v>77</v>
      </c>
      <c r="C80">
        <v>1</v>
      </c>
      <c r="E80" s="17">
        <f t="shared" si="5"/>
        <v>77</v>
      </c>
      <c r="G80" s="18" t="s">
        <v>988</v>
      </c>
      <c r="H80" s="18">
        <v>6</v>
      </c>
      <c r="I80" s="18">
        <v>20</v>
      </c>
      <c r="J80" s="19" t="s">
        <v>255</v>
      </c>
      <c r="K80" s="19"/>
      <c r="L80" s="19"/>
      <c r="M80" s="3" t="s">
        <v>22</v>
      </c>
      <c r="O80" s="3"/>
      <c r="P80" s="3"/>
      <c r="Q80" s="3"/>
      <c r="R80" s="3"/>
      <c r="S80" s="3"/>
      <c r="T80" s="3"/>
      <c r="U80" s="3"/>
      <c r="W80" s="9"/>
      <c r="X80" s="20" t="s">
        <v>256</v>
      </c>
      <c r="Y80" s="20" t="s">
        <v>257</v>
      </c>
    </row>
    <row r="81" spans="2:25" x14ac:dyDescent="0.45">
      <c r="B81">
        <v>78</v>
      </c>
      <c r="C81">
        <v>1</v>
      </c>
      <c r="E81" s="17">
        <f t="shared" si="5"/>
        <v>78</v>
      </c>
      <c r="G81" s="18" t="s">
        <v>989</v>
      </c>
      <c r="H81" s="18">
        <v>6</v>
      </c>
      <c r="I81" s="18">
        <v>20</v>
      </c>
      <c r="J81" s="19" t="s">
        <v>258</v>
      </c>
      <c r="K81" s="19"/>
      <c r="L81" s="19"/>
      <c r="M81" s="3" t="s">
        <v>22</v>
      </c>
      <c r="O81" s="3"/>
      <c r="P81" s="3"/>
      <c r="Q81" s="3"/>
      <c r="R81" s="3"/>
      <c r="S81" s="3"/>
      <c r="T81" s="3"/>
      <c r="U81" s="3"/>
      <c r="W81" s="9"/>
      <c r="X81" s="20" t="s">
        <v>259</v>
      </c>
      <c r="Y81" s="20" t="s">
        <v>260</v>
      </c>
    </row>
    <row r="82" spans="2:25" x14ac:dyDescent="0.45">
      <c r="B82">
        <v>79</v>
      </c>
      <c r="C82">
        <v>1</v>
      </c>
      <c r="E82" s="17">
        <f t="shared" si="5"/>
        <v>79</v>
      </c>
      <c r="G82" s="18" t="s">
        <v>990</v>
      </c>
      <c r="H82" s="18">
        <v>6</v>
      </c>
      <c r="I82" s="18">
        <v>20</v>
      </c>
      <c r="J82" s="19" t="s">
        <v>261</v>
      </c>
      <c r="K82" s="19"/>
      <c r="L82" s="19"/>
      <c r="M82" s="3" t="s">
        <v>22</v>
      </c>
      <c r="O82" s="3"/>
      <c r="P82" s="3"/>
      <c r="Q82" s="3"/>
      <c r="R82" s="3"/>
      <c r="S82" s="3"/>
      <c r="T82" s="3"/>
      <c r="U82" s="3"/>
      <c r="W82" s="9"/>
      <c r="X82" s="20" t="s">
        <v>262</v>
      </c>
      <c r="Y82" s="20" t="s">
        <v>263</v>
      </c>
    </row>
    <row r="83" spans="2:25" x14ac:dyDescent="0.45">
      <c r="B83">
        <v>80</v>
      </c>
      <c r="C83">
        <v>1</v>
      </c>
      <c r="E83" s="17">
        <f t="shared" si="5"/>
        <v>80</v>
      </c>
      <c r="G83" s="18" t="s">
        <v>991</v>
      </c>
      <c r="H83" s="18">
        <v>6</v>
      </c>
      <c r="I83" s="18">
        <v>20</v>
      </c>
      <c r="J83" s="19" t="s">
        <v>264</v>
      </c>
      <c r="K83" s="19"/>
      <c r="L83" s="19"/>
      <c r="M83" s="3" t="s">
        <v>22</v>
      </c>
      <c r="O83" s="3"/>
      <c r="P83" s="3"/>
      <c r="Q83" s="3"/>
      <c r="R83" s="3"/>
      <c r="S83" s="3"/>
      <c r="T83" s="3"/>
      <c r="U83" s="3"/>
      <c r="W83" s="9"/>
      <c r="X83" s="20" t="s">
        <v>265</v>
      </c>
      <c r="Y83" s="20" t="s">
        <v>266</v>
      </c>
    </row>
    <row r="84" spans="2:25" x14ac:dyDescent="0.45">
      <c r="B84">
        <v>81</v>
      </c>
      <c r="C84">
        <v>2</v>
      </c>
      <c r="E84" s="17">
        <f t="shared" si="5"/>
        <v>81</v>
      </c>
      <c r="G84" s="18" t="s">
        <v>992</v>
      </c>
      <c r="H84" s="18"/>
      <c r="I84" s="18"/>
      <c r="J84" s="19" t="s">
        <v>268</v>
      </c>
      <c r="K84" s="19"/>
      <c r="L84" s="19"/>
      <c r="M84" s="3" t="s">
        <v>22</v>
      </c>
      <c r="O84" s="3"/>
      <c r="P84" s="3"/>
      <c r="Q84" s="3"/>
      <c r="R84" s="3"/>
      <c r="S84" s="3"/>
      <c r="T84" s="3"/>
      <c r="U84" s="3"/>
      <c r="W84" s="9"/>
      <c r="X84" s="20" t="s">
        <v>269</v>
      </c>
      <c r="Y84" s="20" t="s">
        <v>270</v>
      </c>
    </row>
    <row r="85" spans="2:25" x14ac:dyDescent="0.45">
      <c r="B85">
        <v>82</v>
      </c>
      <c r="C85">
        <v>2</v>
      </c>
      <c r="E85" s="17">
        <f t="shared" si="5"/>
        <v>82</v>
      </c>
      <c r="G85" s="18" t="s">
        <v>993</v>
      </c>
      <c r="H85" s="18"/>
      <c r="I85" s="18"/>
      <c r="J85" s="19" t="s">
        <v>272</v>
      </c>
      <c r="K85" s="19"/>
      <c r="L85" s="19"/>
      <c r="M85" s="3" t="s">
        <v>22</v>
      </c>
      <c r="O85" s="3">
        <v>0</v>
      </c>
      <c r="P85" s="3">
        <v>2</v>
      </c>
      <c r="Q85" s="3">
        <v>0</v>
      </c>
      <c r="R85" s="3">
        <v>0</v>
      </c>
      <c r="S85" s="3">
        <v>0</v>
      </c>
      <c r="T85" s="3">
        <v>16</v>
      </c>
      <c r="U85" s="3">
        <v>811</v>
      </c>
      <c r="W85" s="9">
        <f t="shared" ref="W85:W105" si="6">LEN(G85)</f>
        <v>13</v>
      </c>
      <c r="X85" s="20" t="s">
        <v>273</v>
      </c>
      <c r="Y85" s="20" t="s">
        <v>274</v>
      </c>
    </row>
    <row r="86" spans="2:25" x14ac:dyDescent="0.45">
      <c r="B86">
        <v>83</v>
      </c>
      <c r="C86">
        <v>2</v>
      </c>
      <c r="E86" s="17">
        <f t="shared" si="5"/>
        <v>83</v>
      </c>
      <c r="G86" s="18" t="s">
        <v>994</v>
      </c>
      <c r="H86" s="18">
        <v>6</v>
      </c>
      <c r="I86" s="18">
        <v>20</v>
      </c>
      <c r="J86" s="19" t="s">
        <v>275</v>
      </c>
      <c r="K86" s="19"/>
      <c r="L86" s="19"/>
      <c r="M86" s="3" t="s">
        <v>22</v>
      </c>
      <c r="O86" s="3">
        <v>1</v>
      </c>
      <c r="P86" s="3">
        <v>2</v>
      </c>
      <c r="Q86" s="3">
        <v>0</v>
      </c>
      <c r="R86" s="3">
        <v>0</v>
      </c>
      <c r="S86" s="3">
        <v>0</v>
      </c>
      <c r="T86" s="3">
        <v>64</v>
      </c>
      <c r="U86" s="3">
        <v>812</v>
      </c>
      <c r="W86" s="9">
        <f t="shared" si="6"/>
        <v>20</v>
      </c>
      <c r="X86" s="20" t="s">
        <v>276</v>
      </c>
      <c r="Y86" s="20" t="s">
        <v>277</v>
      </c>
    </row>
    <row r="87" spans="2:25" x14ac:dyDescent="0.45">
      <c r="B87">
        <v>84</v>
      </c>
      <c r="C87">
        <v>2</v>
      </c>
      <c r="E87" s="17">
        <f t="shared" si="5"/>
        <v>84</v>
      </c>
      <c r="G87" s="18" t="s">
        <v>995</v>
      </c>
      <c r="H87" s="18">
        <v>6</v>
      </c>
      <c r="I87" s="18">
        <v>20</v>
      </c>
      <c r="J87" s="19" t="s">
        <v>278</v>
      </c>
      <c r="K87" s="19"/>
      <c r="L87" s="19"/>
      <c r="M87" s="3" t="s">
        <v>22</v>
      </c>
      <c r="O87" s="3">
        <v>2</v>
      </c>
      <c r="P87" s="3">
        <v>2</v>
      </c>
      <c r="Q87" s="3">
        <v>0</v>
      </c>
      <c r="R87" s="3">
        <v>0</v>
      </c>
      <c r="S87" s="3">
        <v>0</v>
      </c>
      <c r="T87" s="3">
        <v>80</v>
      </c>
      <c r="U87" s="3">
        <v>813</v>
      </c>
      <c r="W87" s="9">
        <f t="shared" si="6"/>
        <v>21</v>
      </c>
      <c r="X87" s="20" t="s">
        <v>279</v>
      </c>
      <c r="Y87" s="20" t="s">
        <v>280</v>
      </c>
    </row>
    <row r="88" spans="2:25" x14ac:dyDescent="0.45">
      <c r="B88">
        <v>85</v>
      </c>
      <c r="C88">
        <v>2</v>
      </c>
      <c r="E88" s="17">
        <f t="shared" si="5"/>
        <v>85</v>
      </c>
      <c r="G88" s="18" t="s">
        <v>996</v>
      </c>
      <c r="H88" s="18">
        <v>6</v>
      </c>
      <c r="I88" s="18">
        <v>20</v>
      </c>
      <c r="J88" s="19" t="s">
        <v>281</v>
      </c>
      <c r="K88" s="19"/>
      <c r="L88" s="19"/>
      <c r="M88" s="3" t="s">
        <v>22</v>
      </c>
      <c r="O88" s="3">
        <v>3</v>
      </c>
      <c r="P88" s="3">
        <v>2</v>
      </c>
      <c r="Q88" s="3">
        <v>0</v>
      </c>
      <c r="R88" s="3">
        <v>0</v>
      </c>
      <c r="S88" s="3">
        <v>0</v>
      </c>
      <c r="T88" s="3">
        <v>32</v>
      </c>
      <c r="U88" s="3">
        <v>821</v>
      </c>
      <c r="W88" s="9">
        <f t="shared" si="6"/>
        <v>22</v>
      </c>
      <c r="X88" s="20" t="s">
        <v>282</v>
      </c>
      <c r="Y88" s="20" t="s">
        <v>283</v>
      </c>
    </row>
    <row r="89" spans="2:25" x14ac:dyDescent="0.45">
      <c r="B89">
        <v>86</v>
      </c>
      <c r="C89">
        <v>2</v>
      </c>
      <c r="E89" s="17">
        <f t="shared" si="5"/>
        <v>86</v>
      </c>
      <c r="G89" s="18" t="s">
        <v>997</v>
      </c>
      <c r="H89" s="18">
        <v>3</v>
      </c>
      <c r="I89" s="18">
        <v>10</v>
      </c>
      <c r="J89" s="19" t="s">
        <v>285</v>
      </c>
      <c r="K89" s="19"/>
      <c r="L89" s="19"/>
      <c r="M89" s="3" t="s">
        <v>22</v>
      </c>
      <c r="O89" s="3">
        <v>4</v>
      </c>
      <c r="P89" s="3">
        <v>2</v>
      </c>
      <c r="Q89" s="3">
        <v>0</v>
      </c>
      <c r="R89" s="3">
        <v>0</v>
      </c>
      <c r="S89" s="3">
        <v>0</v>
      </c>
      <c r="T89" s="3">
        <v>48</v>
      </c>
      <c r="U89" s="3">
        <v>822</v>
      </c>
      <c r="W89" s="9">
        <f t="shared" si="6"/>
        <v>10</v>
      </c>
      <c r="X89" s="20" t="s">
        <v>286</v>
      </c>
      <c r="Y89" s="20" t="s">
        <v>287</v>
      </c>
    </row>
    <row r="90" spans="2:25" x14ac:dyDescent="0.45">
      <c r="B90">
        <v>87</v>
      </c>
      <c r="C90">
        <v>2</v>
      </c>
      <c r="E90" s="17">
        <f t="shared" si="5"/>
        <v>87</v>
      </c>
      <c r="G90" s="18" t="s">
        <v>998</v>
      </c>
      <c r="H90" s="18">
        <v>3</v>
      </c>
      <c r="I90" s="18">
        <v>10</v>
      </c>
      <c r="J90" s="19" t="s">
        <v>289</v>
      </c>
      <c r="K90" s="19"/>
      <c r="L90" s="19"/>
      <c r="M90" s="3" t="s">
        <v>22</v>
      </c>
      <c r="O90" s="3">
        <v>5</v>
      </c>
      <c r="P90" s="3">
        <v>2</v>
      </c>
      <c r="Q90" s="3">
        <v>0</v>
      </c>
      <c r="R90" s="3">
        <v>0</v>
      </c>
      <c r="S90" s="3">
        <v>0</v>
      </c>
      <c r="T90" s="3">
        <v>96</v>
      </c>
      <c r="U90" s="3">
        <v>823</v>
      </c>
      <c r="W90" s="9">
        <f t="shared" si="6"/>
        <v>10</v>
      </c>
      <c r="X90" s="20" t="s">
        <v>290</v>
      </c>
      <c r="Y90" s="20" t="s">
        <v>291</v>
      </c>
    </row>
    <row r="91" spans="2:25" x14ac:dyDescent="0.45">
      <c r="B91">
        <v>88</v>
      </c>
      <c r="C91">
        <v>2</v>
      </c>
      <c r="E91" s="17">
        <f t="shared" si="5"/>
        <v>88</v>
      </c>
      <c r="G91" s="18" t="s">
        <v>999</v>
      </c>
      <c r="H91" s="18">
        <v>3</v>
      </c>
      <c r="I91" s="18">
        <v>10</v>
      </c>
      <c r="J91" s="19" t="s">
        <v>293</v>
      </c>
      <c r="K91" s="19"/>
      <c r="L91" s="19"/>
      <c r="M91" s="3" t="s">
        <v>22</v>
      </c>
      <c r="O91" s="3">
        <v>6</v>
      </c>
      <c r="P91" s="3">
        <v>2</v>
      </c>
      <c r="Q91" s="3">
        <v>0</v>
      </c>
      <c r="R91" s="3">
        <v>0</v>
      </c>
      <c r="S91" s="3">
        <v>0</v>
      </c>
      <c r="T91" s="3">
        <v>11</v>
      </c>
      <c r="U91" s="3">
        <v>0</v>
      </c>
      <c r="W91" s="9">
        <f t="shared" si="6"/>
        <v>10</v>
      </c>
      <c r="X91" s="20" t="s">
        <v>294</v>
      </c>
      <c r="Y91" s="20" t="s">
        <v>295</v>
      </c>
    </row>
    <row r="92" spans="2:25" x14ac:dyDescent="0.45">
      <c r="B92">
        <v>89</v>
      </c>
      <c r="C92">
        <v>2</v>
      </c>
      <c r="E92" s="17">
        <f t="shared" si="5"/>
        <v>89</v>
      </c>
      <c r="G92" s="18" t="s">
        <v>1000</v>
      </c>
      <c r="H92" s="18">
        <v>3</v>
      </c>
      <c r="I92" s="18">
        <v>10</v>
      </c>
      <c r="J92" s="19" t="s">
        <v>297</v>
      </c>
      <c r="K92" s="19"/>
      <c r="L92" s="19"/>
      <c r="M92" s="3" t="s">
        <v>298</v>
      </c>
      <c r="O92" s="3">
        <v>7</v>
      </c>
      <c r="P92" s="3">
        <v>2</v>
      </c>
      <c r="Q92" s="3">
        <v>0</v>
      </c>
      <c r="R92" s="3">
        <v>0</v>
      </c>
      <c r="S92" s="3">
        <v>0</v>
      </c>
      <c r="T92" s="3">
        <v>1</v>
      </c>
      <c r="U92" s="3">
        <v>0</v>
      </c>
      <c r="W92" s="9">
        <f t="shared" si="6"/>
        <v>10</v>
      </c>
      <c r="X92" s="20" t="s">
        <v>299</v>
      </c>
      <c r="Y92" s="20" t="s">
        <v>300</v>
      </c>
    </row>
    <row r="93" spans="2:25" x14ac:dyDescent="0.45">
      <c r="B93">
        <v>90</v>
      </c>
      <c r="C93">
        <v>2</v>
      </c>
      <c r="E93" s="17">
        <f t="shared" si="5"/>
        <v>90</v>
      </c>
      <c r="G93" s="18" t="s">
        <v>1001</v>
      </c>
      <c r="H93" s="18">
        <v>3</v>
      </c>
      <c r="I93" s="18">
        <v>10</v>
      </c>
      <c r="J93" s="19" t="s">
        <v>302</v>
      </c>
      <c r="K93" s="19"/>
      <c r="L93" s="19"/>
      <c r="M93" s="3" t="s">
        <v>298</v>
      </c>
      <c r="O93" s="3">
        <v>8</v>
      </c>
      <c r="P93" s="3">
        <v>2</v>
      </c>
      <c r="Q93" s="3">
        <v>0</v>
      </c>
      <c r="R93" s="3">
        <v>0</v>
      </c>
      <c r="S93" s="3">
        <v>0</v>
      </c>
      <c r="T93" s="3">
        <v>1792</v>
      </c>
      <c r="U93" s="3">
        <v>0</v>
      </c>
      <c r="W93" s="9">
        <f t="shared" si="6"/>
        <v>10</v>
      </c>
      <c r="X93" s="20" t="s">
        <v>303</v>
      </c>
      <c r="Y93" s="20" t="s">
        <v>304</v>
      </c>
    </row>
    <row r="94" spans="2:25" x14ac:dyDescent="0.45">
      <c r="B94">
        <v>91</v>
      </c>
      <c r="C94">
        <v>2</v>
      </c>
      <c r="E94" s="17">
        <f t="shared" si="5"/>
        <v>91</v>
      </c>
      <c r="G94" s="18" t="s">
        <v>1002</v>
      </c>
      <c r="H94" s="18">
        <v>3</v>
      </c>
      <c r="I94" s="18">
        <v>10</v>
      </c>
      <c r="J94" s="19" t="s">
        <v>306</v>
      </c>
      <c r="K94" s="19"/>
      <c r="L94" s="19"/>
      <c r="M94" s="3" t="s">
        <v>298</v>
      </c>
      <c r="O94" s="3">
        <v>18</v>
      </c>
      <c r="P94" s="3">
        <v>2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W94" s="9">
        <f t="shared" si="6"/>
        <v>10</v>
      </c>
      <c r="X94" s="20" t="s">
        <v>307</v>
      </c>
      <c r="Y94" s="20" t="s">
        <v>308</v>
      </c>
    </row>
    <row r="95" spans="2:25" x14ac:dyDescent="0.45">
      <c r="B95">
        <v>92</v>
      </c>
      <c r="C95">
        <v>2</v>
      </c>
      <c r="E95" s="17">
        <f t="shared" si="5"/>
        <v>92</v>
      </c>
      <c r="G95" s="18" t="s">
        <v>1003</v>
      </c>
      <c r="H95" s="18">
        <v>3</v>
      </c>
      <c r="I95" s="18">
        <v>10</v>
      </c>
      <c r="J95" s="19" t="s">
        <v>310</v>
      </c>
      <c r="K95" s="19"/>
      <c r="L95" s="19"/>
      <c r="M95" s="3" t="s">
        <v>298</v>
      </c>
      <c r="O95" s="3">
        <v>19</v>
      </c>
      <c r="P95" s="3">
        <v>2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W95" s="9">
        <f t="shared" si="6"/>
        <v>10</v>
      </c>
      <c r="X95" s="20" t="s">
        <v>311</v>
      </c>
      <c r="Y95" s="20" t="s">
        <v>312</v>
      </c>
    </row>
    <row r="96" spans="2:25" x14ac:dyDescent="0.45">
      <c r="B96">
        <v>93</v>
      </c>
      <c r="C96">
        <v>2</v>
      </c>
      <c r="E96" s="17">
        <f t="shared" si="5"/>
        <v>93</v>
      </c>
      <c r="G96" s="18" t="s">
        <v>1004</v>
      </c>
      <c r="H96" s="18">
        <v>3</v>
      </c>
      <c r="I96" s="18">
        <v>10</v>
      </c>
      <c r="J96" s="19" t="s">
        <v>314</v>
      </c>
      <c r="K96" s="19"/>
      <c r="L96" s="19"/>
      <c r="M96" s="3" t="s">
        <v>298</v>
      </c>
      <c r="O96" s="3">
        <v>9</v>
      </c>
      <c r="P96" s="3">
        <v>2</v>
      </c>
      <c r="Q96" s="3">
        <v>0</v>
      </c>
      <c r="R96" s="3">
        <v>0</v>
      </c>
      <c r="S96" s="3">
        <v>0</v>
      </c>
      <c r="T96" s="3">
        <v>8192</v>
      </c>
      <c r="U96" s="3">
        <v>0</v>
      </c>
      <c r="W96" s="9">
        <f t="shared" si="6"/>
        <v>10</v>
      </c>
      <c r="X96" s="20" t="s">
        <v>315</v>
      </c>
      <c r="Y96" s="20" t="s">
        <v>316</v>
      </c>
    </row>
    <row r="97" spans="2:25" x14ac:dyDescent="0.45">
      <c r="B97">
        <v>94</v>
      </c>
      <c r="C97">
        <v>2</v>
      </c>
      <c r="E97" s="17">
        <f t="shared" si="5"/>
        <v>94</v>
      </c>
      <c r="G97" s="18" t="s">
        <v>317</v>
      </c>
      <c r="H97" s="18">
        <v>3</v>
      </c>
      <c r="I97" s="18">
        <v>10</v>
      </c>
      <c r="J97" s="19" t="s">
        <v>318</v>
      </c>
      <c r="K97" s="19"/>
      <c r="L97" s="19"/>
      <c r="M97" s="3" t="s">
        <v>298</v>
      </c>
      <c r="O97" s="3">
        <v>10</v>
      </c>
      <c r="P97" s="3">
        <v>2</v>
      </c>
      <c r="Q97" s="3">
        <v>0</v>
      </c>
      <c r="R97" s="3">
        <v>0</v>
      </c>
      <c r="S97" s="3">
        <v>0</v>
      </c>
      <c r="T97" s="3">
        <v>12288</v>
      </c>
      <c r="U97" s="3">
        <v>0</v>
      </c>
      <c r="W97" s="9">
        <f t="shared" si="6"/>
        <v>14</v>
      </c>
      <c r="X97" s="20" t="s">
        <v>319</v>
      </c>
      <c r="Y97" s="20" t="s">
        <v>320</v>
      </c>
    </row>
    <row r="98" spans="2:25" x14ac:dyDescent="0.45">
      <c r="B98">
        <v>95</v>
      </c>
      <c r="C98">
        <v>2</v>
      </c>
      <c r="E98" s="17">
        <f t="shared" si="5"/>
        <v>95</v>
      </c>
      <c r="G98" s="18" t="s">
        <v>1005</v>
      </c>
      <c r="H98" s="18">
        <v>3</v>
      </c>
      <c r="I98" s="18">
        <v>10</v>
      </c>
      <c r="J98" s="19" t="s">
        <v>322</v>
      </c>
      <c r="K98" s="19"/>
      <c r="L98" s="19"/>
      <c r="M98" s="3" t="s">
        <v>298</v>
      </c>
      <c r="O98" s="3">
        <v>11</v>
      </c>
      <c r="P98" s="3">
        <v>2</v>
      </c>
      <c r="Q98" s="3">
        <v>0</v>
      </c>
      <c r="R98" s="3">
        <v>0</v>
      </c>
      <c r="S98" s="3">
        <v>0</v>
      </c>
      <c r="T98" s="3">
        <v>16384</v>
      </c>
      <c r="U98" s="3">
        <v>0</v>
      </c>
      <c r="W98" s="9">
        <f t="shared" si="6"/>
        <v>20</v>
      </c>
      <c r="X98" s="20" t="s">
        <v>323</v>
      </c>
      <c r="Y98" s="20" t="s">
        <v>324</v>
      </c>
    </row>
    <row r="99" spans="2:25" x14ac:dyDescent="0.45">
      <c r="B99">
        <v>96</v>
      </c>
      <c r="C99">
        <v>2</v>
      </c>
      <c r="E99" s="17">
        <f t="shared" si="5"/>
        <v>96</v>
      </c>
      <c r="G99" s="18" t="s">
        <v>1006</v>
      </c>
      <c r="H99" s="18">
        <v>3</v>
      </c>
      <c r="I99" s="18">
        <v>10</v>
      </c>
      <c r="J99" s="19" t="s">
        <v>326</v>
      </c>
      <c r="K99" s="19"/>
      <c r="L99" s="19"/>
      <c r="M99" s="3" t="s">
        <v>298</v>
      </c>
      <c r="O99" s="3">
        <v>12</v>
      </c>
      <c r="P99" s="3">
        <v>2</v>
      </c>
      <c r="Q99" s="3">
        <v>0</v>
      </c>
      <c r="R99" s="3">
        <v>0</v>
      </c>
      <c r="S99" s="3">
        <v>0</v>
      </c>
      <c r="T99" s="3">
        <v>20480</v>
      </c>
      <c r="U99" s="3">
        <v>0</v>
      </c>
      <c r="W99" s="9">
        <f t="shared" si="6"/>
        <v>20</v>
      </c>
      <c r="X99" s="20" t="s">
        <v>327</v>
      </c>
      <c r="Y99" s="20" t="s">
        <v>328</v>
      </c>
    </row>
    <row r="100" spans="2:25" x14ac:dyDescent="0.45">
      <c r="B100">
        <v>97</v>
      </c>
      <c r="C100">
        <v>2</v>
      </c>
      <c r="E100" s="17">
        <f t="shared" ref="E100:E131" si="7">E99+1</f>
        <v>97</v>
      </c>
      <c r="G100" s="18" t="s">
        <v>1007</v>
      </c>
      <c r="H100" s="18">
        <v>3</v>
      </c>
      <c r="I100" s="18">
        <v>10</v>
      </c>
      <c r="J100" s="19" t="s">
        <v>330</v>
      </c>
      <c r="K100" s="19"/>
      <c r="L100" s="19"/>
      <c r="M100" s="3" t="s">
        <v>298</v>
      </c>
      <c r="O100" s="3">
        <v>20</v>
      </c>
      <c r="P100" s="3">
        <v>2</v>
      </c>
      <c r="Q100" s="3">
        <v>0</v>
      </c>
      <c r="R100" s="3">
        <v>0</v>
      </c>
      <c r="S100" s="3">
        <v>1</v>
      </c>
      <c r="T100" s="3">
        <v>0</v>
      </c>
      <c r="U100" s="3">
        <v>0</v>
      </c>
      <c r="W100" s="9">
        <f t="shared" si="6"/>
        <v>7</v>
      </c>
      <c r="X100" s="20" t="s">
        <v>331</v>
      </c>
      <c r="Y100" s="20" t="s">
        <v>332</v>
      </c>
    </row>
    <row r="101" spans="2:25" x14ac:dyDescent="0.45">
      <c r="B101">
        <v>98</v>
      </c>
      <c r="C101">
        <v>2</v>
      </c>
      <c r="E101" s="17">
        <f t="shared" si="7"/>
        <v>98</v>
      </c>
      <c r="G101" s="18" t="s">
        <v>1008</v>
      </c>
      <c r="H101" s="18">
        <v>3</v>
      </c>
      <c r="I101" s="18">
        <v>10</v>
      </c>
      <c r="J101" s="19" t="s">
        <v>334</v>
      </c>
      <c r="K101" s="19"/>
      <c r="L101" s="19"/>
      <c r="M101" s="3" t="s">
        <v>298</v>
      </c>
      <c r="O101" s="3">
        <v>21</v>
      </c>
      <c r="P101" s="3">
        <v>2</v>
      </c>
      <c r="Q101" s="3">
        <v>0</v>
      </c>
      <c r="R101" s="3">
        <v>0</v>
      </c>
      <c r="S101" s="3">
        <v>1</v>
      </c>
      <c r="T101" s="3">
        <v>0</v>
      </c>
      <c r="U101" s="3">
        <v>0</v>
      </c>
      <c r="W101" s="9">
        <f t="shared" si="6"/>
        <v>7</v>
      </c>
      <c r="X101" s="20" t="s">
        <v>335</v>
      </c>
      <c r="Y101" s="20" t="s">
        <v>336</v>
      </c>
    </row>
    <row r="102" spans="2:25" x14ac:dyDescent="0.45">
      <c r="B102">
        <v>99</v>
      </c>
      <c r="C102">
        <v>2</v>
      </c>
      <c r="E102" s="17">
        <f t="shared" si="7"/>
        <v>99</v>
      </c>
      <c r="G102" s="18" t="s">
        <v>1009</v>
      </c>
      <c r="H102" s="18">
        <v>3</v>
      </c>
      <c r="I102" s="18">
        <v>10</v>
      </c>
      <c r="J102" s="19" t="s">
        <v>338</v>
      </c>
      <c r="K102" s="19"/>
      <c r="L102" s="19"/>
      <c r="M102" s="3" t="s">
        <v>298</v>
      </c>
      <c r="O102" s="3">
        <v>22</v>
      </c>
      <c r="P102" s="3">
        <v>2</v>
      </c>
      <c r="Q102" s="3">
        <v>0</v>
      </c>
      <c r="R102" s="3">
        <v>0</v>
      </c>
      <c r="S102" s="3">
        <v>1</v>
      </c>
      <c r="T102" s="3">
        <v>0</v>
      </c>
      <c r="U102" s="3">
        <v>0</v>
      </c>
      <c r="W102" s="9">
        <f t="shared" si="6"/>
        <v>7</v>
      </c>
      <c r="X102" s="20" t="s">
        <v>339</v>
      </c>
      <c r="Y102" s="20" t="s">
        <v>340</v>
      </c>
    </row>
    <row r="103" spans="2:25" x14ac:dyDescent="0.45">
      <c r="B103">
        <v>100</v>
      </c>
      <c r="C103">
        <v>1</v>
      </c>
      <c r="E103" s="17">
        <f t="shared" si="7"/>
        <v>100</v>
      </c>
      <c r="G103" s="18" t="s">
        <v>1010</v>
      </c>
      <c r="H103" s="18">
        <v>3</v>
      </c>
      <c r="I103" s="18">
        <v>10</v>
      </c>
      <c r="J103" s="19" t="s">
        <v>341</v>
      </c>
      <c r="K103" s="19"/>
      <c r="L103" s="19"/>
      <c r="M103" s="3" t="s">
        <v>22</v>
      </c>
      <c r="O103" s="3">
        <v>13</v>
      </c>
      <c r="P103" s="3">
        <v>2</v>
      </c>
      <c r="Q103" s="3">
        <v>0</v>
      </c>
      <c r="R103" s="3">
        <v>0</v>
      </c>
      <c r="S103" s="3">
        <v>0</v>
      </c>
      <c r="T103" s="3">
        <v>2</v>
      </c>
      <c r="U103" s="3">
        <v>0</v>
      </c>
      <c r="W103" s="9">
        <f t="shared" si="6"/>
        <v>6</v>
      </c>
      <c r="X103" s="20" t="s">
        <v>342</v>
      </c>
      <c r="Y103" s="20" t="s">
        <v>343</v>
      </c>
    </row>
    <row r="104" spans="2:25" x14ac:dyDescent="0.45">
      <c r="B104">
        <v>101</v>
      </c>
      <c r="C104">
        <v>1</v>
      </c>
      <c r="E104" s="17">
        <f t="shared" si="7"/>
        <v>101</v>
      </c>
      <c r="G104" s="18" t="s">
        <v>1011</v>
      </c>
      <c r="H104" s="18">
        <v>3</v>
      </c>
      <c r="I104" s="18">
        <v>10</v>
      </c>
      <c r="J104" s="19" t="s">
        <v>344</v>
      </c>
      <c r="K104" s="19" t="s">
        <v>39</v>
      </c>
      <c r="L104" s="19"/>
      <c r="M104" s="3" t="s">
        <v>22</v>
      </c>
      <c r="O104" s="3">
        <v>14</v>
      </c>
      <c r="P104" s="3">
        <v>2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W104" s="9">
        <f t="shared" si="6"/>
        <v>8</v>
      </c>
      <c r="X104" s="20" t="s">
        <v>345</v>
      </c>
      <c r="Y104" s="20" t="s">
        <v>346</v>
      </c>
    </row>
    <row r="105" spans="2:25" x14ac:dyDescent="0.45">
      <c r="B105">
        <v>102</v>
      </c>
      <c r="C105">
        <v>1</v>
      </c>
      <c r="E105" s="17">
        <f t="shared" si="7"/>
        <v>102</v>
      </c>
      <c r="G105" s="18" t="s">
        <v>1012</v>
      </c>
      <c r="H105" s="18">
        <v>3</v>
      </c>
      <c r="I105" s="18">
        <v>10</v>
      </c>
      <c r="J105" s="19" t="s">
        <v>347</v>
      </c>
      <c r="K105" s="19" t="s">
        <v>39</v>
      </c>
      <c r="L105" s="19"/>
      <c r="M105" s="3" t="s">
        <v>22</v>
      </c>
      <c r="O105" s="3">
        <v>16</v>
      </c>
      <c r="P105" s="3">
        <v>2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W105" s="9">
        <f t="shared" si="6"/>
        <v>13</v>
      </c>
      <c r="X105" s="20" t="s">
        <v>348</v>
      </c>
      <c r="Y105" s="20" t="s">
        <v>349</v>
      </c>
    </row>
    <row r="106" spans="2:25" x14ac:dyDescent="0.45">
      <c r="B106">
        <v>103</v>
      </c>
      <c r="C106">
        <v>1</v>
      </c>
      <c r="E106" s="17">
        <f t="shared" si="7"/>
        <v>103</v>
      </c>
      <c r="G106" s="18" t="s">
        <v>1013</v>
      </c>
      <c r="H106" s="18">
        <v>3</v>
      </c>
      <c r="I106" s="18">
        <v>10</v>
      </c>
      <c r="J106" s="19" t="s">
        <v>350</v>
      </c>
      <c r="K106" s="19" t="s">
        <v>39</v>
      </c>
      <c r="L106" s="19"/>
      <c r="M106" s="3" t="s">
        <v>22</v>
      </c>
      <c r="O106" s="3"/>
      <c r="P106" s="3"/>
      <c r="Q106" s="3"/>
      <c r="R106" s="3"/>
      <c r="S106" s="3"/>
      <c r="T106" s="3"/>
      <c r="U106" s="3"/>
      <c r="W106" s="9"/>
      <c r="X106" s="20" t="s">
        <v>351</v>
      </c>
      <c r="Y106" s="20" t="s">
        <v>352</v>
      </c>
    </row>
    <row r="107" spans="2:25" x14ac:dyDescent="0.45">
      <c r="B107">
        <v>104</v>
      </c>
      <c r="C107">
        <v>2</v>
      </c>
      <c r="E107" s="17">
        <f t="shared" si="7"/>
        <v>104</v>
      </c>
      <c r="G107" s="18" t="s">
        <v>1014</v>
      </c>
      <c r="H107" s="18">
        <v>3</v>
      </c>
      <c r="I107" s="18">
        <v>10</v>
      </c>
      <c r="J107" s="19" t="s">
        <v>354</v>
      </c>
      <c r="K107" s="19"/>
      <c r="L107" s="19"/>
      <c r="M107" s="3" t="s">
        <v>22</v>
      </c>
      <c r="O107" s="3"/>
      <c r="P107" s="3"/>
      <c r="Q107" s="3"/>
      <c r="R107" s="3"/>
      <c r="S107" s="3"/>
      <c r="T107" s="3"/>
      <c r="U107" s="3"/>
      <c r="W107" s="9"/>
      <c r="X107" s="20" t="s">
        <v>355</v>
      </c>
      <c r="Y107" s="20" t="s">
        <v>356</v>
      </c>
    </row>
    <row r="108" spans="2:25" x14ac:dyDescent="0.45">
      <c r="B108">
        <v>105</v>
      </c>
      <c r="C108">
        <v>2</v>
      </c>
      <c r="E108" s="17">
        <f t="shared" si="7"/>
        <v>105</v>
      </c>
      <c r="G108" s="18" t="s">
        <v>753</v>
      </c>
      <c r="H108" s="18">
        <v>3</v>
      </c>
      <c r="I108" s="18">
        <v>10</v>
      </c>
      <c r="J108" s="19" t="s">
        <v>358</v>
      </c>
      <c r="K108" s="19"/>
      <c r="L108" s="19"/>
      <c r="M108" s="3" t="s">
        <v>298</v>
      </c>
      <c r="O108" s="3">
        <v>0</v>
      </c>
      <c r="P108" s="3">
        <v>3</v>
      </c>
      <c r="Q108" s="3">
        <v>0</v>
      </c>
      <c r="R108" s="3">
        <v>0</v>
      </c>
      <c r="S108" s="3">
        <v>0</v>
      </c>
      <c r="T108" s="3">
        <v>10</v>
      </c>
      <c r="U108" s="3">
        <v>1</v>
      </c>
      <c r="W108" s="9">
        <f t="shared" ref="W108:W138" si="8">LEN(G108)</f>
        <v>11</v>
      </c>
      <c r="X108" s="20" t="s">
        <v>359</v>
      </c>
      <c r="Y108" s="20" t="s">
        <v>360</v>
      </c>
    </row>
    <row r="109" spans="2:25" x14ac:dyDescent="0.45">
      <c r="B109">
        <v>106</v>
      </c>
      <c r="C109">
        <v>2</v>
      </c>
      <c r="E109" s="17">
        <f t="shared" si="7"/>
        <v>106</v>
      </c>
      <c r="G109" s="18" t="s">
        <v>1015</v>
      </c>
      <c r="H109" s="18">
        <v>3</v>
      </c>
      <c r="I109" s="18">
        <v>10</v>
      </c>
      <c r="J109" s="19" t="s">
        <v>362</v>
      </c>
      <c r="K109" s="19"/>
      <c r="L109" s="19"/>
      <c r="M109" s="3" t="s">
        <v>22</v>
      </c>
      <c r="O109" s="3">
        <v>1</v>
      </c>
      <c r="P109" s="3">
        <v>3</v>
      </c>
      <c r="Q109" s="3">
        <v>0</v>
      </c>
      <c r="R109" s="3">
        <v>0</v>
      </c>
      <c r="S109" s="3">
        <v>0</v>
      </c>
      <c r="T109" s="3">
        <v>9</v>
      </c>
      <c r="U109" s="3">
        <v>2</v>
      </c>
      <c r="W109" s="9">
        <f t="shared" si="8"/>
        <v>8</v>
      </c>
      <c r="X109" s="20" t="s">
        <v>363</v>
      </c>
      <c r="Y109" s="20" t="s">
        <v>364</v>
      </c>
    </row>
    <row r="110" spans="2:25" x14ac:dyDescent="0.45">
      <c r="B110">
        <v>107</v>
      </c>
      <c r="C110">
        <v>2</v>
      </c>
      <c r="E110" s="17">
        <f t="shared" si="7"/>
        <v>107</v>
      </c>
      <c r="G110" s="18" t="s">
        <v>350</v>
      </c>
      <c r="H110" s="18">
        <v>3</v>
      </c>
      <c r="I110" s="18">
        <v>10</v>
      </c>
      <c r="J110" s="19" t="s">
        <v>366</v>
      </c>
      <c r="K110" s="19"/>
      <c r="L110" s="19"/>
      <c r="M110" s="3" t="s">
        <v>22</v>
      </c>
      <c r="O110" s="3">
        <v>2</v>
      </c>
      <c r="P110" s="3">
        <v>3</v>
      </c>
      <c r="Q110" s="3">
        <v>0</v>
      </c>
      <c r="R110" s="3">
        <v>0</v>
      </c>
      <c r="S110" s="3">
        <v>1</v>
      </c>
      <c r="T110" s="3">
        <v>128</v>
      </c>
      <c r="U110" s="3">
        <v>35</v>
      </c>
      <c r="W110" s="9">
        <f t="shared" si="8"/>
        <v>3</v>
      </c>
      <c r="X110" s="20" t="s">
        <v>367</v>
      </c>
      <c r="Y110" s="20" t="s">
        <v>368</v>
      </c>
    </row>
    <row r="111" spans="2:25" x14ac:dyDescent="0.45">
      <c r="B111">
        <v>108</v>
      </c>
      <c r="C111">
        <v>2</v>
      </c>
      <c r="E111" s="17">
        <f t="shared" si="7"/>
        <v>108</v>
      </c>
      <c r="G111" s="18" t="s">
        <v>354</v>
      </c>
      <c r="H111" s="18">
        <v>3</v>
      </c>
      <c r="I111" s="18">
        <v>10</v>
      </c>
      <c r="J111" s="19" t="s">
        <v>370</v>
      </c>
      <c r="K111" s="19"/>
      <c r="L111" s="19"/>
      <c r="M111" s="3" t="s">
        <v>22</v>
      </c>
      <c r="O111" s="3">
        <v>20</v>
      </c>
      <c r="P111" s="3">
        <v>3</v>
      </c>
      <c r="Q111" s="3">
        <v>0</v>
      </c>
      <c r="R111" s="3">
        <v>0</v>
      </c>
      <c r="S111" s="3">
        <v>1</v>
      </c>
      <c r="T111" s="3">
        <v>0</v>
      </c>
      <c r="U111" s="3">
        <v>0</v>
      </c>
      <c r="W111" s="9">
        <f t="shared" si="8"/>
        <v>3</v>
      </c>
      <c r="X111" s="20" t="s">
        <v>371</v>
      </c>
      <c r="Y111" s="20" t="s">
        <v>372</v>
      </c>
    </row>
    <row r="112" spans="2:25" x14ac:dyDescent="0.45">
      <c r="B112">
        <v>109</v>
      </c>
      <c r="C112">
        <v>1</v>
      </c>
      <c r="E112" s="17">
        <f t="shared" si="7"/>
        <v>109</v>
      </c>
      <c r="G112" s="18" t="s">
        <v>1016</v>
      </c>
      <c r="H112" s="18">
        <v>8</v>
      </c>
      <c r="I112" s="18">
        <v>27</v>
      </c>
      <c r="J112" s="19" t="s">
        <v>373</v>
      </c>
      <c r="K112" s="19"/>
      <c r="L112" s="19"/>
      <c r="M112" s="3" t="s">
        <v>22</v>
      </c>
      <c r="O112" s="3">
        <v>3</v>
      </c>
      <c r="P112" s="3">
        <v>3</v>
      </c>
      <c r="Q112" s="3">
        <v>0</v>
      </c>
      <c r="R112" s="3">
        <v>0</v>
      </c>
      <c r="S112" s="3">
        <v>1</v>
      </c>
      <c r="T112" s="3">
        <v>144</v>
      </c>
      <c r="U112" s="3">
        <v>0</v>
      </c>
      <c r="W112" s="9">
        <f t="shared" si="8"/>
        <v>14</v>
      </c>
      <c r="X112" s="20" t="s">
        <v>374</v>
      </c>
      <c r="Y112" s="20" t="s">
        <v>375</v>
      </c>
    </row>
    <row r="113" spans="2:25" x14ac:dyDescent="0.45">
      <c r="B113">
        <v>110</v>
      </c>
      <c r="C113">
        <v>1</v>
      </c>
      <c r="E113" s="17">
        <f t="shared" si="7"/>
        <v>110</v>
      </c>
      <c r="G113" s="18" t="s">
        <v>1017</v>
      </c>
      <c r="H113" s="18">
        <v>8</v>
      </c>
      <c r="I113" s="18">
        <v>27</v>
      </c>
      <c r="J113" s="19" t="s">
        <v>376</v>
      </c>
      <c r="K113" s="19"/>
      <c r="L113" s="19"/>
      <c r="M113" s="3" t="s">
        <v>22</v>
      </c>
      <c r="O113" s="3">
        <v>21</v>
      </c>
      <c r="P113" s="3">
        <v>3</v>
      </c>
      <c r="Q113" s="3">
        <v>0</v>
      </c>
      <c r="R113" s="3">
        <v>0</v>
      </c>
      <c r="S113" s="3">
        <v>1</v>
      </c>
      <c r="T113" s="3">
        <v>0</v>
      </c>
      <c r="U113" s="3">
        <v>0</v>
      </c>
      <c r="W113" s="9">
        <f t="shared" si="8"/>
        <v>18</v>
      </c>
      <c r="X113" s="20" t="s">
        <v>377</v>
      </c>
      <c r="Y113" s="20" t="s">
        <v>378</v>
      </c>
    </row>
    <row r="114" spans="2:25" x14ac:dyDescent="0.45">
      <c r="B114">
        <v>111</v>
      </c>
      <c r="C114">
        <v>1</v>
      </c>
      <c r="E114" s="17">
        <f t="shared" si="7"/>
        <v>111</v>
      </c>
      <c r="G114" s="18" t="s">
        <v>1018</v>
      </c>
      <c r="H114" s="18">
        <v>8</v>
      </c>
      <c r="I114" s="18">
        <v>27</v>
      </c>
      <c r="J114" s="19" t="s">
        <v>379</v>
      </c>
      <c r="K114" s="19"/>
      <c r="L114" s="19"/>
      <c r="M114" s="3" t="s">
        <v>22</v>
      </c>
      <c r="O114" s="3">
        <v>4</v>
      </c>
      <c r="P114" s="3">
        <v>3</v>
      </c>
      <c r="Q114" s="3">
        <v>0</v>
      </c>
      <c r="R114" s="3">
        <v>0</v>
      </c>
      <c r="S114" s="3">
        <v>1</v>
      </c>
      <c r="T114" s="3">
        <v>160</v>
      </c>
      <c r="U114" s="3">
        <v>0</v>
      </c>
      <c r="W114" s="9">
        <f t="shared" si="8"/>
        <v>15</v>
      </c>
      <c r="X114" s="20" t="s">
        <v>380</v>
      </c>
      <c r="Y114" s="20" t="s">
        <v>381</v>
      </c>
    </row>
    <row r="115" spans="2:25" x14ac:dyDescent="0.45">
      <c r="B115">
        <v>112</v>
      </c>
      <c r="C115">
        <v>1</v>
      </c>
      <c r="E115" s="17">
        <f t="shared" si="7"/>
        <v>112</v>
      </c>
      <c r="G115" s="18" t="s">
        <v>1019</v>
      </c>
      <c r="H115" s="18">
        <v>8</v>
      </c>
      <c r="I115" s="18">
        <v>27</v>
      </c>
      <c r="J115" s="19" t="s">
        <v>382</v>
      </c>
      <c r="K115" s="19"/>
      <c r="L115" s="19"/>
      <c r="M115" s="3" t="s">
        <v>22</v>
      </c>
      <c r="O115" s="3">
        <v>22</v>
      </c>
      <c r="P115" s="3">
        <v>3</v>
      </c>
      <c r="Q115" s="3">
        <v>0</v>
      </c>
      <c r="R115" s="3">
        <v>0</v>
      </c>
      <c r="S115" s="3">
        <v>1</v>
      </c>
      <c r="T115" s="3">
        <v>0</v>
      </c>
      <c r="U115" s="3">
        <v>0</v>
      </c>
      <c r="W115" s="9">
        <f t="shared" si="8"/>
        <v>16</v>
      </c>
      <c r="X115" s="20" t="s">
        <v>383</v>
      </c>
      <c r="Y115" s="20" t="s">
        <v>384</v>
      </c>
    </row>
    <row r="116" spans="2:25" x14ac:dyDescent="0.45">
      <c r="B116">
        <v>113</v>
      </c>
      <c r="C116">
        <v>1</v>
      </c>
      <c r="E116" s="17">
        <f t="shared" si="7"/>
        <v>113</v>
      </c>
      <c r="G116" s="18" t="s">
        <v>1020</v>
      </c>
      <c r="H116" s="18">
        <v>8</v>
      </c>
      <c r="I116" s="18">
        <v>27</v>
      </c>
      <c r="J116" s="19" t="s">
        <v>385</v>
      </c>
      <c r="K116" s="19"/>
      <c r="L116" s="19"/>
      <c r="M116" s="3" t="s">
        <v>22</v>
      </c>
      <c r="O116" s="3">
        <v>5</v>
      </c>
      <c r="P116" s="3">
        <v>3</v>
      </c>
      <c r="Q116" s="3">
        <v>0</v>
      </c>
      <c r="R116" s="3">
        <v>0</v>
      </c>
      <c r="S116" s="3">
        <v>1</v>
      </c>
      <c r="T116" s="3">
        <v>112</v>
      </c>
      <c r="U116" s="3">
        <v>6</v>
      </c>
      <c r="W116" s="9">
        <f t="shared" si="8"/>
        <v>17</v>
      </c>
      <c r="X116" s="20" t="s">
        <v>386</v>
      </c>
      <c r="Y116" s="20" t="s">
        <v>387</v>
      </c>
    </row>
    <row r="117" spans="2:25" x14ac:dyDescent="0.45">
      <c r="B117">
        <v>114</v>
      </c>
      <c r="C117">
        <v>1</v>
      </c>
      <c r="E117" s="17">
        <f t="shared" si="7"/>
        <v>114</v>
      </c>
      <c r="G117" s="18" t="s">
        <v>1021</v>
      </c>
      <c r="H117" s="18">
        <v>8</v>
      </c>
      <c r="I117" s="18">
        <v>27</v>
      </c>
      <c r="J117" s="19" t="s">
        <v>388</v>
      </c>
      <c r="K117" s="19"/>
      <c r="L117" s="19"/>
      <c r="M117" s="3" t="s">
        <v>22</v>
      </c>
      <c r="O117" s="3">
        <v>6</v>
      </c>
      <c r="P117" s="3">
        <v>3</v>
      </c>
      <c r="Q117" s="3">
        <v>0</v>
      </c>
      <c r="R117" s="3">
        <v>0</v>
      </c>
      <c r="S117" s="3">
        <v>1</v>
      </c>
      <c r="T117" s="3">
        <v>0</v>
      </c>
      <c r="U117" s="3">
        <v>0</v>
      </c>
      <c r="W117" s="9">
        <f t="shared" si="8"/>
        <v>20</v>
      </c>
      <c r="X117" s="20" t="s">
        <v>389</v>
      </c>
      <c r="Y117" s="20" t="s">
        <v>390</v>
      </c>
    </row>
    <row r="118" spans="2:25" x14ac:dyDescent="0.45">
      <c r="B118">
        <v>115</v>
      </c>
      <c r="C118">
        <v>1</v>
      </c>
      <c r="E118" s="17">
        <f t="shared" si="7"/>
        <v>115</v>
      </c>
      <c r="G118" s="18" t="s">
        <v>1022</v>
      </c>
      <c r="H118" s="18">
        <v>8</v>
      </c>
      <c r="I118" s="18">
        <v>27</v>
      </c>
      <c r="J118" s="19" t="s">
        <v>391</v>
      </c>
      <c r="K118" s="19"/>
      <c r="L118" s="19"/>
      <c r="M118" s="3" t="s">
        <v>22</v>
      </c>
      <c r="O118" s="3">
        <v>7</v>
      </c>
      <c r="P118" s="3">
        <v>3</v>
      </c>
      <c r="Q118" s="3">
        <v>0</v>
      </c>
      <c r="R118" s="3">
        <v>0</v>
      </c>
      <c r="S118" s="3">
        <v>1</v>
      </c>
      <c r="T118" s="3">
        <v>62464</v>
      </c>
      <c r="U118" s="3">
        <v>0</v>
      </c>
      <c r="W118" s="9">
        <f t="shared" si="8"/>
        <v>21</v>
      </c>
      <c r="X118" s="20" t="s">
        <v>392</v>
      </c>
      <c r="Y118" s="20" t="s">
        <v>393</v>
      </c>
    </row>
    <row r="119" spans="2:25" x14ac:dyDescent="0.45">
      <c r="B119">
        <v>116</v>
      </c>
      <c r="C119">
        <v>1</v>
      </c>
      <c r="E119" s="17">
        <f t="shared" si="7"/>
        <v>116</v>
      </c>
      <c r="G119" s="18" t="s">
        <v>1023</v>
      </c>
      <c r="H119" s="18">
        <v>8</v>
      </c>
      <c r="I119" s="18">
        <v>27</v>
      </c>
      <c r="J119" s="19" t="s">
        <v>394</v>
      </c>
      <c r="K119" s="19"/>
      <c r="L119" s="19"/>
      <c r="M119" s="3" t="s">
        <v>22</v>
      </c>
      <c r="O119" s="3">
        <v>23</v>
      </c>
      <c r="P119" s="3">
        <v>3</v>
      </c>
      <c r="Q119" s="3">
        <v>0</v>
      </c>
      <c r="R119" s="3">
        <v>0</v>
      </c>
      <c r="S119" s="3">
        <v>1</v>
      </c>
      <c r="T119" s="3">
        <v>0</v>
      </c>
      <c r="U119" s="3">
        <v>0</v>
      </c>
      <c r="W119" s="9">
        <f t="shared" si="8"/>
        <v>22</v>
      </c>
      <c r="X119" s="20" t="s">
        <v>395</v>
      </c>
      <c r="Y119" s="20" t="s">
        <v>396</v>
      </c>
    </row>
    <row r="120" spans="2:25" x14ac:dyDescent="0.45">
      <c r="B120">
        <v>117</v>
      </c>
      <c r="C120">
        <v>1</v>
      </c>
      <c r="E120" s="17">
        <f t="shared" si="7"/>
        <v>117</v>
      </c>
      <c r="G120" s="18" t="s">
        <v>1024</v>
      </c>
      <c r="H120" s="18">
        <v>8</v>
      </c>
      <c r="I120" s="18">
        <v>27</v>
      </c>
      <c r="J120" s="19" t="s">
        <v>397</v>
      </c>
      <c r="K120" s="19"/>
      <c r="L120" s="19"/>
      <c r="M120" s="3" t="s">
        <v>22</v>
      </c>
      <c r="O120" s="3">
        <v>8</v>
      </c>
      <c r="P120" s="3">
        <v>3</v>
      </c>
      <c r="Q120" s="3">
        <v>0</v>
      </c>
      <c r="R120" s="3">
        <v>0</v>
      </c>
      <c r="S120" s="3">
        <v>1</v>
      </c>
      <c r="T120" s="3">
        <v>62720</v>
      </c>
      <c r="U120" s="3">
        <v>0</v>
      </c>
      <c r="W120" s="9">
        <f t="shared" si="8"/>
        <v>22</v>
      </c>
      <c r="X120" s="20" t="s">
        <v>398</v>
      </c>
      <c r="Y120" s="20" t="s">
        <v>399</v>
      </c>
    </row>
    <row r="121" spans="2:25" x14ac:dyDescent="0.45">
      <c r="B121">
        <v>118</v>
      </c>
      <c r="C121">
        <v>1</v>
      </c>
      <c r="E121" s="17">
        <f t="shared" si="7"/>
        <v>118</v>
      </c>
      <c r="G121" s="18" t="s">
        <v>1025</v>
      </c>
      <c r="H121" s="18">
        <v>8</v>
      </c>
      <c r="I121" s="18">
        <v>27</v>
      </c>
      <c r="J121" s="19" t="s">
        <v>400</v>
      </c>
      <c r="K121" s="19"/>
      <c r="L121" s="19"/>
      <c r="M121" s="3" t="s">
        <v>22</v>
      </c>
      <c r="O121" s="3">
        <v>24</v>
      </c>
      <c r="P121" s="3">
        <v>3</v>
      </c>
      <c r="Q121" s="3">
        <v>0</v>
      </c>
      <c r="R121" s="3">
        <v>0</v>
      </c>
      <c r="S121" s="3">
        <v>1</v>
      </c>
      <c r="T121" s="3">
        <v>0</v>
      </c>
      <c r="U121" s="3">
        <v>0</v>
      </c>
      <c r="W121" s="9">
        <f t="shared" si="8"/>
        <v>23</v>
      </c>
      <c r="X121" s="20" t="s">
        <v>401</v>
      </c>
      <c r="Y121" s="20" t="s">
        <v>402</v>
      </c>
    </row>
    <row r="122" spans="2:25" x14ac:dyDescent="0.45">
      <c r="B122">
        <v>119</v>
      </c>
      <c r="C122">
        <v>1</v>
      </c>
      <c r="E122" s="17">
        <f t="shared" si="7"/>
        <v>119</v>
      </c>
      <c r="G122" s="18" t="s">
        <v>1026</v>
      </c>
      <c r="H122" s="18">
        <v>8</v>
      </c>
      <c r="I122" s="18">
        <v>27</v>
      </c>
      <c r="J122" s="19" t="s">
        <v>403</v>
      </c>
      <c r="K122" s="19"/>
      <c r="L122" s="19"/>
      <c r="M122" s="3" t="s">
        <v>22</v>
      </c>
      <c r="O122" s="3">
        <v>9</v>
      </c>
      <c r="P122" s="3">
        <v>3</v>
      </c>
      <c r="Q122" s="3">
        <v>0</v>
      </c>
      <c r="R122" s="3">
        <v>0</v>
      </c>
      <c r="S122" s="3">
        <v>1</v>
      </c>
      <c r="T122" s="3">
        <v>62976</v>
      </c>
      <c r="U122" s="3">
        <v>0</v>
      </c>
      <c r="W122" s="9">
        <f t="shared" si="8"/>
        <v>24</v>
      </c>
      <c r="X122" s="20" t="s">
        <v>404</v>
      </c>
      <c r="Y122" s="20" t="s">
        <v>405</v>
      </c>
    </row>
    <row r="123" spans="2:25" x14ac:dyDescent="0.45">
      <c r="B123">
        <v>120</v>
      </c>
      <c r="C123">
        <v>1</v>
      </c>
      <c r="E123" s="17">
        <f t="shared" si="7"/>
        <v>120</v>
      </c>
      <c r="G123" s="18" t="s">
        <v>1027</v>
      </c>
      <c r="H123" s="18">
        <v>8</v>
      </c>
      <c r="I123" s="18">
        <v>27</v>
      </c>
      <c r="J123" s="19" t="s">
        <v>406</v>
      </c>
      <c r="K123" s="19"/>
      <c r="L123" s="19"/>
      <c r="M123" s="3" t="s">
        <v>22</v>
      </c>
      <c r="O123" s="3">
        <v>25</v>
      </c>
      <c r="P123" s="3">
        <v>3</v>
      </c>
      <c r="Q123" s="3">
        <v>0</v>
      </c>
      <c r="R123" s="3">
        <v>0</v>
      </c>
      <c r="S123" s="3">
        <v>1</v>
      </c>
      <c r="T123" s="3">
        <v>0</v>
      </c>
      <c r="U123" s="3">
        <v>0</v>
      </c>
      <c r="W123" s="9">
        <f t="shared" si="8"/>
        <v>22</v>
      </c>
      <c r="X123" s="20" t="s">
        <v>407</v>
      </c>
      <c r="Y123" s="20" t="s">
        <v>408</v>
      </c>
    </row>
    <row r="124" spans="2:25" x14ac:dyDescent="0.45">
      <c r="B124">
        <v>121</v>
      </c>
      <c r="C124">
        <v>1</v>
      </c>
      <c r="E124" s="17">
        <f t="shared" si="7"/>
        <v>121</v>
      </c>
      <c r="G124" s="18" t="s">
        <v>1028</v>
      </c>
      <c r="H124" s="18">
        <v>8</v>
      </c>
      <c r="I124" s="18">
        <v>27</v>
      </c>
      <c r="J124" s="19" t="s">
        <v>409</v>
      </c>
      <c r="K124" s="19"/>
      <c r="L124" s="19"/>
      <c r="M124" s="3" t="s">
        <v>22</v>
      </c>
      <c r="O124" s="3">
        <v>10</v>
      </c>
      <c r="P124" s="3">
        <v>3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W124" s="9">
        <f t="shared" si="8"/>
        <v>23</v>
      </c>
      <c r="X124" s="20" t="s">
        <v>410</v>
      </c>
      <c r="Y124" s="20" t="s">
        <v>411</v>
      </c>
    </row>
    <row r="125" spans="2:25" x14ac:dyDescent="0.45">
      <c r="B125">
        <v>122</v>
      </c>
      <c r="C125">
        <v>1</v>
      </c>
      <c r="E125" s="17">
        <f t="shared" si="7"/>
        <v>122</v>
      </c>
      <c r="G125" s="18" t="s">
        <v>1029</v>
      </c>
      <c r="H125" s="18">
        <v>8</v>
      </c>
      <c r="I125" s="18">
        <v>27</v>
      </c>
      <c r="J125" s="19" t="s">
        <v>412</v>
      </c>
      <c r="K125" s="19"/>
      <c r="L125" s="19"/>
      <c r="M125" s="3" t="s">
        <v>22</v>
      </c>
      <c r="O125" s="3">
        <v>11</v>
      </c>
      <c r="P125" s="3">
        <v>3</v>
      </c>
      <c r="Q125" s="3">
        <v>0</v>
      </c>
      <c r="R125" s="3">
        <v>0</v>
      </c>
      <c r="S125" s="3">
        <v>1</v>
      </c>
      <c r="T125" s="3">
        <v>0</v>
      </c>
      <c r="U125" s="3">
        <v>0</v>
      </c>
      <c r="W125" s="9">
        <f t="shared" si="8"/>
        <v>24</v>
      </c>
      <c r="X125" s="20" t="s">
        <v>413</v>
      </c>
      <c r="Y125" s="20" t="s">
        <v>414</v>
      </c>
    </row>
    <row r="126" spans="2:25" x14ac:dyDescent="0.45">
      <c r="B126">
        <v>123</v>
      </c>
      <c r="C126">
        <v>1</v>
      </c>
      <c r="E126" s="17">
        <f t="shared" si="7"/>
        <v>123</v>
      </c>
      <c r="G126" s="18" t="s">
        <v>1030</v>
      </c>
      <c r="H126" s="18">
        <v>8</v>
      </c>
      <c r="I126" s="18">
        <v>27</v>
      </c>
      <c r="J126" s="19" t="s">
        <v>415</v>
      </c>
      <c r="K126" s="19"/>
      <c r="L126" s="19"/>
      <c r="M126" s="3" t="s">
        <v>22</v>
      </c>
      <c r="O126" s="3">
        <v>12</v>
      </c>
      <c r="P126" s="3">
        <v>3</v>
      </c>
      <c r="Q126" s="3">
        <v>0</v>
      </c>
      <c r="R126" s="3">
        <v>1</v>
      </c>
      <c r="S126" s="3">
        <v>1</v>
      </c>
      <c r="T126" s="3">
        <v>0</v>
      </c>
      <c r="U126" s="3">
        <v>0</v>
      </c>
      <c r="W126" s="9">
        <f t="shared" si="8"/>
        <v>22</v>
      </c>
      <c r="X126" s="20" t="s">
        <v>416</v>
      </c>
      <c r="Y126" s="20" t="s">
        <v>417</v>
      </c>
    </row>
    <row r="127" spans="2:25" x14ac:dyDescent="0.45">
      <c r="B127">
        <v>124</v>
      </c>
      <c r="C127">
        <v>1</v>
      </c>
      <c r="E127" s="17">
        <f t="shared" si="7"/>
        <v>124</v>
      </c>
      <c r="G127" s="18" t="s">
        <v>1031</v>
      </c>
      <c r="H127" s="18">
        <v>8</v>
      </c>
      <c r="I127" s="18">
        <v>27</v>
      </c>
      <c r="J127" s="19" t="s">
        <v>418</v>
      </c>
      <c r="K127" s="19"/>
      <c r="L127" s="19"/>
      <c r="M127" s="3" t="s">
        <v>22</v>
      </c>
      <c r="O127" s="3">
        <v>13</v>
      </c>
      <c r="P127" s="3">
        <v>3</v>
      </c>
      <c r="Q127" s="3">
        <v>0</v>
      </c>
      <c r="R127" s="3">
        <v>1</v>
      </c>
      <c r="S127" s="3">
        <v>1</v>
      </c>
      <c r="T127" s="3">
        <v>0</v>
      </c>
      <c r="U127" s="3">
        <v>0</v>
      </c>
      <c r="W127" s="9">
        <f t="shared" si="8"/>
        <v>23</v>
      </c>
      <c r="X127" s="20" t="s">
        <v>419</v>
      </c>
      <c r="Y127" s="20" t="s">
        <v>420</v>
      </c>
    </row>
    <row r="128" spans="2:25" x14ac:dyDescent="0.45">
      <c r="B128">
        <v>125</v>
      </c>
      <c r="C128">
        <v>1</v>
      </c>
      <c r="E128" s="17">
        <f t="shared" si="7"/>
        <v>125</v>
      </c>
      <c r="G128" s="18" t="s">
        <v>1032</v>
      </c>
      <c r="H128" s="18">
        <v>8</v>
      </c>
      <c r="I128" s="18">
        <v>27</v>
      </c>
      <c r="J128" s="19" t="s">
        <v>421</v>
      </c>
      <c r="K128" s="19"/>
      <c r="L128" s="19"/>
      <c r="M128" s="3" t="s">
        <v>22</v>
      </c>
      <c r="O128" s="3">
        <v>14</v>
      </c>
      <c r="P128" s="3">
        <v>3</v>
      </c>
      <c r="Q128" s="3">
        <v>0</v>
      </c>
      <c r="R128" s="3">
        <v>1</v>
      </c>
      <c r="S128" s="3">
        <v>1</v>
      </c>
      <c r="T128" s="3">
        <v>0</v>
      </c>
      <c r="U128" s="3">
        <v>0</v>
      </c>
      <c r="W128" s="9">
        <f t="shared" si="8"/>
        <v>24</v>
      </c>
      <c r="X128" s="20" t="s">
        <v>422</v>
      </c>
      <c r="Y128" s="20" t="s">
        <v>423</v>
      </c>
    </row>
    <row r="129" spans="2:25" x14ac:dyDescent="0.45">
      <c r="B129">
        <v>126</v>
      </c>
      <c r="C129">
        <v>1</v>
      </c>
      <c r="E129" s="17">
        <f t="shared" si="7"/>
        <v>126</v>
      </c>
      <c r="G129" s="18" t="s">
        <v>1033</v>
      </c>
      <c r="H129" s="18">
        <v>8</v>
      </c>
      <c r="I129" s="18">
        <v>27</v>
      </c>
      <c r="J129" s="19" t="s">
        <v>424</v>
      </c>
      <c r="K129" s="19"/>
      <c r="L129" s="19"/>
      <c r="M129" s="3" t="s">
        <v>22</v>
      </c>
      <c r="O129" s="3">
        <v>15</v>
      </c>
      <c r="P129" s="3">
        <v>3</v>
      </c>
      <c r="Q129" s="3">
        <v>0</v>
      </c>
      <c r="R129" s="3">
        <v>1</v>
      </c>
      <c r="S129" s="3">
        <v>1</v>
      </c>
      <c r="T129" s="3">
        <v>0</v>
      </c>
      <c r="U129" s="3">
        <v>0</v>
      </c>
      <c r="W129" s="9">
        <f t="shared" si="8"/>
        <v>22</v>
      </c>
      <c r="X129" s="20" t="s">
        <v>425</v>
      </c>
      <c r="Y129" s="20" t="s">
        <v>426</v>
      </c>
    </row>
    <row r="130" spans="2:25" x14ac:dyDescent="0.45">
      <c r="B130">
        <v>127</v>
      </c>
      <c r="C130">
        <v>1</v>
      </c>
      <c r="E130" s="17">
        <f t="shared" si="7"/>
        <v>127</v>
      </c>
      <c r="G130" s="18" t="s">
        <v>1034</v>
      </c>
      <c r="H130" s="18">
        <v>8</v>
      </c>
      <c r="I130" s="18">
        <v>27</v>
      </c>
      <c r="J130" s="19" t="s">
        <v>427</v>
      </c>
      <c r="K130" s="19"/>
      <c r="L130" s="19"/>
      <c r="M130" s="3" t="s">
        <v>22</v>
      </c>
      <c r="O130" s="3">
        <v>16</v>
      </c>
      <c r="P130" s="3">
        <v>3</v>
      </c>
      <c r="Q130" s="3">
        <v>0</v>
      </c>
      <c r="R130" s="3">
        <v>1</v>
      </c>
      <c r="S130" s="3">
        <v>1</v>
      </c>
      <c r="T130" s="3">
        <v>0</v>
      </c>
      <c r="U130" s="3">
        <v>0</v>
      </c>
      <c r="W130" s="9">
        <f t="shared" si="8"/>
        <v>23</v>
      </c>
      <c r="X130" s="20" t="s">
        <v>428</v>
      </c>
      <c r="Y130" s="20" t="s">
        <v>429</v>
      </c>
    </row>
    <row r="131" spans="2:25" x14ac:dyDescent="0.45">
      <c r="B131">
        <v>128</v>
      </c>
      <c r="C131">
        <v>1</v>
      </c>
      <c r="E131" s="17">
        <f t="shared" si="7"/>
        <v>128</v>
      </c>
      <c r="G131" s="18" t="s">
        <v>1035</v>
      </c>
      <c r="H131" s="18">
        <v>8</v>
      </c>
      <c r="I131" s="18">
        <v>27</v>
      </c>
      <c r="J131" s="19" t="s">
        <v>430</v>
      </c>
      <c r="K131" s="19"/>
      <c r="L131" s="19"/>
      <c r="M131" s="3" t="s">
        <v>22</v>
      </c>
      <c r="O131" s="3">
        <v>17</v>
      </c>
      <c r="P131" s="3">
        <v>3</v>
      </c>
      <c r="Q131" s="3">
        <v>0</v>
      </c>
      <c r="R131" s="3">
        <v>1</v>
      </c>
      <c r="S131" s="3">
        <v>1</v>
      </c>
      <c r="T131" s="3">
        <v>0</v>
      </c>
      <c r="U131" s="3">
        <v>0</v>
      </c>
      <c r="W131" s="9">
        <f t="shared" si="8"/>
        <v>24</v>
      </c>
      <c r="X131" s="20" t="s">
        <v>431</v>
      </c>
      <c r="Y131" s="20" t="s">
        <v>432</v>
      </c>
    </row>
    <row r="132" spans="2:25" x14ac:dyDescent="0.45">
      <c r="B132">
        <v>129</v>
      </c>
      <c r="C132">
        <v>1</v>
      </c>
      <c r="E132" s="17">
        <f t="shared" ref="E132:E158" si="9">E131+1</f>
        <v>129</v>
      </c>
      <c r="G132" s="18" t="s">
        <v>1036</v>
      </c>
      <c r="H132" s="18">
        <v>8</v>
      </c>
      <c r="I132" s="18">
        <v>27</v>
      </c>
      <c r="J132" s="19" t="s">
        <v>433</v>
      </c>
      <c r="K132" s="19"/>
      <c r="L132" s="19"/>
      <c r="M132" s="3" t="s">
        <v>22</v>
      </c>
      <c r="O132" s="3">
        <v>18</v>
      </c>
      <c r="P132" s="3">
        <v>3</v>
      </c>
      <c r="Q132" s="3">
        <v>0</v>
      </c>
      <c r="R132" s="3">
        <v>1</v>
      </c>
      <c r="S132" s="3">
        <v>1</v>
      </c>
      <c r="T132" s="3">
        <v>0</v>
      </c>
      <c r="U132" s="3">
        <v>0</v>
      </c>
      <c r="W132" s="9">
        <f t="shared" si="8"/>
        <v>27</v>
      </c>
      <c r="X132" s="20" t="s">
        <v>434</v>
      </c>
      <c r="Y132" s="20" t="s">
        <v>435</v>
      </c>
    </row>
    <row r="133" spans="2:25" x14ac:dyDescent="0.45">
      <c r="B133">
        <v>130</v>
      </c>
      <c r="C133">
        <v>1</v>
      </c>
      <c r="E133" s="17">
        <f t="shared" si="9"/>
        <v>130</v>
      </c>
      <c r="G133" s="18" t="s">
        <v>1037</v>
      </c>
      <c r="H133" s="18">
        <v>8</v>
      </c>
      <c r="I133" s="18">
        <v>27</v>
      </c>
      <c r="J133" s="19" t="s">
        <v>436</v>
      </c>
      <c r="K133" s="19"/>
      <c r="L133" s="19"/>
      <c r="M133" s="3" t="s">
        <v>22</v>
      </c>
      <c r="O133" s="3">
        <v>19</v>
      </c>
      <c r="P133" s="3">
        <v>3</v>
      </c>
      <c r="Q133" s="3">
        <v>0</v>
      </c>
      <c r="R133" s="3">
        <v>1</v>
      </c>
      <c r="S133" s="3">
        <v>1</v>
      </c>
      <c r="T133" s="3">
        <v>0</v>
      </c>
      <c r="U133" s="3">
        <v>0</v>
      </c>
      <c r="W133" s="9">
        <f t="shared" si="8"/>
        <v>28</v>
      </c>
      <c r="X133" s="20" t="s">
        <v>437</v>
      </c>
      <c r="Y133" s="20" t="s">
        <v>438</v>
      </c>
    </row>
    <row r="134" spans="2:25" x14ac:dyDescent="0.45">
      <c r="B134">
        <v>131</v>
      </c>
      <c r="C134">
        <v>1</v>
      </c>
      <c r="E134" s="17">
        <f t="shared" si="9"/>
        <v>131</v>
      </c>
      <c r="G134" s="18" t="s">
        <v>1038</v>
      </c>
      <c r="H134" s="18">
        <v>8</v>
      </c>
      <c r="I134" s="18">
        <v>27</v>
      </c>
      <c r="J134" s="19" t="s">
        <v>439</v>
      </c>
      <c r="K134" s="19"/>
      <c r="L134" s="19"/>
      <c r="M134" s="3" t="s">
        <v>22</v>
      </c>
      <c r="O134" s="3">
        <v>2</v>
      </c>
      <c r="P134" s="3">
        <v>4</v>
      </c>
      <c r="Q134" s="3">
        <v>0</v>
      </c>
      <c r="R134" s="3">
        <v>0</v>
      </c>
      <c r="S134" s="3">
        <v>0</v>
      </c>
      <c r="T134" s="3">
        <v>176</v>
      </c>
      <c r="U134" s="3">
        <v>60</v>
      </c>
      <c r="W134" s="9">
        <f t="shared" si="8"/>
        <v>29</v>
      </c>
      <c r="X134" s="20" t="s">
        <v>440</v>
      </c>
      <c r="Y134" s="20" t="s">
        <v>441</v>
      </c>
    </row>
    <row r="135" spans="2:25" x14ac:dyDescent="0.45">
      <c r="B135">
        <v>132</v>
      </c>
      <c r="C135">
        <v>1</v>
      </c>
      <c r="E135" s="17">
        <f t="shared" si="9"/>
        <v>132</v>
      </c>
      <c r="G135" s="18" t="s">
        <v>1039</v>
      </c>
      <c r="H135" s="18">
        <v>8</v>
      </c>
      <c r="I135" s="18">
        <v>27</v>
      </c>
      <c r="J135" s="19" t="s">
        <v>442</v>
      </c>
      <c r="K135" s="19"/>
      <c r="L135" s="19"/>
      <c r="M135" s="3" t="s">
        <v>22</v>
      </c>
      <c r="O135" s="3">
        <v>3</v>
      </c>
      <c r="P135" s="3">
        <v>4</v>
      </c>
      <c r="Q135" s="3">
        <v>0</v>
      </c>
      <c r="R135" s="3">
        <v>1</v>
      </c>
      <c r="S135" s="3">
        <v>0</v>
      </c>
      <c r="T135" s="3">
        <v>53248</v>
      </c>
      <c r="U135" s="3">
        <v>0</v>
      </c>
      <c r="W135" s="9">
        <f t="shared" si="8"/>
        <v>27</v>
      </c>
      <c r="X135" s="20" t="s">
        <v>443</v>
      </c>
      <c r="Y135" s="20" t="s">
        <v>444</v>
      </c>
    </row>
    <row r="136" spans="2:25" x14ac:dyDescent="0.45">
      <c r="B136">
        <v>133</v>
      </c>
      <c r="C136">
        <v>1</v>
      </c>
      <c r="E136" s="17">
        <f t="shared" si="9"/>
        <v>133</v>
      </c>
      <c r="G136" s="18" t="s">
        <v>1040</v>
      </c>
      <c r="H136" s="18">
        <v>8</v>
      </c>
      <c r="I136" s="18">
        <v>27</v>
      </c>
      <c r="J136" s="19" t="s">
        <v>445</v>
      </c>
      <c r="K136" s="19"/>
      <c r="L136" s="19"/>
      <c r="M136" s="3" t="s">
        <v>22</v>
      </c>
      <c r="O136" s="3">
        <v>4</v>
      </c>
      <c r="P136" s="3">
        <v>4</v>
      </c>
      <c r="Q136" s="3">
        <v>0</v>
      </c>
      <c r="R136" s="3">
        <v>0</v>
      </c>
      <c r="S136" s="3">
        <v>1</v>
      </c>
      <c r="T136" s="3">
        <v>16640</v>
      </c>
      <c r="U136" s="3">
        <v>0</v>
      </c>
      <c r="W136" s="9">
        <f t="shared" si="8"/>
        <v>28</v>
      </c>
      <c r="X136" s="20" t="s">
        <v>446</v>
      </c>
      <c r="Y136" s="20" t="s">
        <v>447</v>
      </c>
    </row>
    <row r="137" spans="2:25" x14ac:dyDescent="0.45">
      <c r="B137">
        <v>134</v>
      </c>
      <c r="C137">
        <v>1</v>
      </c>
      <c r="E137" s="17">
        <f t="shared" si="9"/>
        <v>134</v>
      </c>
      <c r="G137" s="18" t="s">
        <v>1041</v>
      </c>
      <c r="H137" s="18">
        <v>8</v>
      </c>
      <c r="I137" s="18">
        <v>27</v>
      </c>
      <c r="J137" s="19" t="s">
        <v>448</v>
      </c>
      <c r="K137" s="19"/>
      <c r="L137" s="19"/>
      <c r="M137" s="3" t="s">
        <v>22</v>
      </c>
      <c r="O137" s="3">
        <v>5</v>
      </c>
      <c r="P137" s="3">
        <v>4</v>
      </c>
      <c r="Q137" s="3">
        <v>0</v>
      </c>
      <c r="R137" s="3">
        <v>0</v>
      </c>
      <c r="S137" s="3">
        <v>0</v>
      </c>
      <c r="T137" s="3"/>
      <c r="U137" s="3">
        <v>301</v>
      </c>
      <c r="W137" s="9">
        <f t="shared" si="8"/>
        <v>29</v>
      </c>
      <c r="X137" s="20" t="s">
        <v>449</v>
      </c>
      <c r="Y137" s="20" t="s">
        <v>450</v>
      </c>
    </row>
    <row r="138" spans="2:25" x14ac:dyDescent="0.45">
      <c r="B138">
        <v>135</v>
      </c>
      <c r="C138">
        <v>1</v>
      </c>
      <c r="E138" s="17">
        <f t="shared" si="9"/>
        <v>135</v>
      </c>
      <c r="G138" s="18" t="s">
        <v>1042</v>
      </c>
      <c r="H138" s="18">
        <v>8</v>
      </c>
      <c r="I138" s="18">
        <v>27</v>
      </c>
      <c r="J138" s="19" t="s">
        <v>451</v>
      </c>
      <c r="L138" s="19"/>
      <c r="M138" s="3" t="s">
        <v>22</v>
      </c>
      <c r="O138" s="3">
        <v>6</v>
      </c>
      <c r="P138" s="3">
        <v>4</v>
      </c>
      <c r="Q138" s="3">
        <v>0</v>
      </c>
      <c r="R138" s="3">
        <v>0</v>
      </c>
      <c r="S138" s="3">
        <v>0</v>
      </c>
      <c r="T138" s="3"/>
      <c r="U138" s="3">
        <v>0</v>
      </c>
      <c r="W138" s="9">
        <f t="shared" si="8"/>
        <v>27</v>
      </c>
      <c r="X138" s="20" t="s">
        <v>452</v>
      </c>
      <c r="Y138" s="20" t="s">
        <v>453</v>
      </c>
    </row>
    <row r="139" spans="2:25" x14ac:dyDescent="0.45">
      <c r="B139">
        <v>136</v>
      </c>
      <c r="C139">
        <v>1</v>
      </c>
      <c r="E139" s="17">
        <f t="shared" si="9"/>
        <v>136</v>
      </c>
      <c r="G139" s="18" t="s">
        <v>1043</v>
      </c>
      <c r="H139" s="18">
        <v>8</v>
      </c>
      <c r="I139" s="18">
        <v>27</v>
      </c>
      <c r="J139" s="19" t="s">
        <v>454</v>
      </c>
      <c r="M139" s="3" t="s">
        <v>22</v>
      </c>
      <c r="X139" s="20" t="s">
        <v>455</v>
      </c>
      <c r="Y139" s="20" t="s">
        <v>456</v>
      </c>
    </row>
    <row r="140" spans="2:25" x14ac:dyDescent="0.45">
      <c r="B140">
        <v>137</v>
      </c>
      <c r="C140">
        <v>1</v>
      </c>
      <c r="E140" s="17">
        <f t="shared" si="9"/>
        <v>137</v>
      </c>
      <c r="G140" s="18" t="s">
        <v>1044</v>
      </c>
      <c r="H140" s="18">
        <v>8</v>
      </c>
      <c r="I140" s="18">
        <v>27</v>
      </c>
      <c r="J140" s="19" t="s">
        <v>457</v>
      </c>
      <c r="M140" s="3" t="s">
        <v>22</v>
      </c>
      <c r="X140" s="20" t="s">
        <v>458</v>
      </c>
      <c r="Y140" s="20" t="s">
        <v>459</v>
      </c>
    </row>
    <row r="141" spans="2:25" x14ac:dyDescent="0.45">
      <c r="B141">
        <v>138</v>
      </c>
      <c r="C141">
        <v>1</v>
      </c>
      <c r="E141" s="17">
        <f t="shared" si="9"/>
        <v>138</v>
      </c>
      <c r="G141" s="18" t="s">
        <v>1045</v>
      </c>
      <c r="H141" s="18">
        <v>8</v>
      </c>
      <c r="I141" s="18">
        <v>27</v>
      </c>
      <c r="J141" s="19" t="s">
        <v>460</v>
      </c>
      <c r="M141" s="3" t="s">
        <v>22</v>
      </c>
      <c r="X141" s="20" t="s">
        <v>461</v>
      </c>
      <c r="Y141" s="20" t="s">
        <v>462</v>
      </c>
    </row>
    <row r="142" spans="2:25" x14ac:dyDescent="0.45">
      <c r="B142">
        <v>139</v>
      </c>
      <c r="C142">
        <v>1</v>
      </c>
      <c r="E142" s="17">
        <f t="shared" si="9"/>
        <v>139</v>
      </c>
      <c r="G142" s="18" t="s">
        <v>1046</v>
      </c>
      <c r="H142" s="18">
        <v>8</v>
      </c>
      <c r="I142" s="18">
        <v>27</v>
      </c>
      <c r="J142" s="19" t="s">
        <v>463</v>
      </c>
      <c r="M142" s="3" t="s">
        <v>22</v>
      </c>
      <c r="X142" s="20" t="s">
        <v>464</v>
      </c>
      <c r="Y142" s="20" t="s">
        <v>465</v>
      </c>
    </row>
    <row r="143" spans="2:25" x14ac:dyDescent="0.45">
      <c r="B143">
        <v>140</v>
      </c>
      <c r="C143">
        <v>1</v>
      </c>
      <c r="E143" s="17">
        <f t="shared" si="9"/>
        <v>140</v>
      </c>
      <c r="G143" s="18" t="s">
        <v>1047</v>
      </c>
      <c r="H143" s="18">
        <v>8</v>
      </c>
      <c r="I143" s="18">
        <v>27</v>
      </c>
      <c r="J143" s="19" t="s">
        <v>466</v>
      </c>
      <c r="K143" s="19"/>
      <c r="M143" s="3" t="s">
        <v>22</v>
      </c>
      <c r="X143" s="20" t="s">
        <v>467</v>
      </c>
      <c r="Y143" s="20" t="s">
        <v>468</v>
      </c>
    </row>
    <row r="144" spans="2:25" x14ac:dyDescent="0.45">
      <c r="B144">
        <v>141</v>
      </c>
      <c r="C144">
        <v>2</v>
      </c>
      <c r="E144" s="17">
        <f t="shared" si="9"/>
        <v>141</v>
      </c>
      <c r="G144" s="18" t="s">
        <v>1048</v>
      </c>
      <c r="H144" s="18">
        <v>9</v>
      </c>
      <c r="I144" s="18">
        <v>30</v>
      </c>
      <c r="J144" s="19" t="s">
        <v>470</v>
      </c>
      <c r="K144" s="19"/>
      <c r="M144" s="3" t="s">
        <v>22</v>
      </c>
      <c r="X144" s="20" t="s">
        <v>471</v>
      </c>
      <c r="Y144" s="20" t="s">
        <v>472</v>
      </c>
    </row>
    <row r="145" spans="2:25" x14ac:dyDescent="0.45">
      <c r="B145">
        <v>142</v>
      </c>
      <c r="C145">
        <v>1</v>
      </c>
      <c r="E145" s="17">
        <f t="shared" si="9"/>
        <v>142</v>
      </c>
      <c r="G145" s="18" t="s">
        <v>1049</v>
      </c>
      <c r="H145" s="18" t="s">
        <v>912</v>
      </c>
      <c r="I145" s="18">
        <v>4</v>
      </c>
      <c r="J145" s="19" t="s">
        <v>473</v>
      </c>
      <c r="K145" s="19"/>
      <c r="M145" s="3" t="s">
        <v>22</v>
      </c>
      <c r="X145" s="20" t="s">
        <v>474</v>
      </c>
      <c r="Y145" s="20" t="s">
        <v>475</v>
      </c>
    </row>
    <row r="146" spans="2:25" x14ac:dyDescent="0.45">
      <c r="B146">
        <v>143</v>
      </c>
      <c r="C146">
        <v>1</v>
      </c>
      <c r="E146" s="17">
        <f t="shared" si="9"/>
        <v>143</v>
      </c>
      <c r="G146" s="18" t="s">
        <v>1050</v>
      </c>
      <c r="H146" s="18" t="s">
        <v>913</v>
      </c>
      <c r="I146" s="18">
        <v>7</v>
      </c>
      <c r="J146" s="19" t="s">
        <v>476</v>
      </c>
      <c r="K146" s="19"/>
      <c r="M146" s="3" t="s">
        <v>22</v>
      </c>
      <c r="X146" s="20" t="s">
        <v>477</v>
      </c>
      <c r="Y146" s="20" t="s">
        <v>478</v>
      </c>
    </row>
    <row r="147" spans="2:25" x14ac:dyDescent="0.45">
      <c r="B147">
        <v>144</v>
      </c>
      <c r="C147">
        <v>2</v>
      </c>
      <c r="E147" s="17">
        <f t="shared" si="9"/>
        <v>144</v>
      </c>
      <c r="G147" s="18" t="s">
        <v>1051</v>
      </c>
      <c r="H147" s="18">
        <v>4</v>
      </c>
      <c r="I147" s="18">
        <v>14</v>
      </c>
      <c r="J147" s="19" t="s">
        <v>480</v>
      </c>
      <c r="M147" s="3" t="s">
        <v>22</v>
      </c>
      <c r="X147" s="20" t="s">
        <v>481</v>
      </c>
      <c r="Y147" s="20" t="s">
        <v>482</v>
      </c>
    </row>
    <row r="148" spans="2:25" x14ac:dyDescent="0.45">
      <c r="B148">
        <v>145</v>
      </c>
      <c r="C148">
        <v>2</v>
      </c>
      <c r="E148" s="17">
        <f t="shared" si="9"/>
        <v>145</v>
      </c>
      <c r="G148" s="18" t="s">
        <v>1052</v>
      </c>
      <c r="H148" s="18">
        <v>9</v>
      </c>
      <c r="I148" s="18">
        <v>30</v>
      </c>
      <c r="J148" s="19"/>
      <c r="K148" s="19" t="s">
        <v>484</v>
      </c>
      <c r="M148" s="3" t="s">
        <v>22</v>
      </c>
      <c r="X148" s="20" t="s">
        <v>485</v>
      </c>
      <c r="Y148" s="20" t="s">
        <v>486</v>
      </c>
    </row>
    <row r="149" spans="2:25" x14ac:dyDescent="0.45">
      <c r="B149">
        <v>146</v>
      </c>
      <c r="C149">
        <v>2</v>
      </c>
      <c r="E149" s="17">
        <f t="shared" si="9"/>
        <v>146</v>
      </c>
      <c r="G149" s="18" t="s">
        <v>1053</v>
      </c>
      <c r="H149" s="18">
        <v>9</v>
      </c>
      <c r="I149" s="18">
        <v>30</v>
      </c>
      <c r="K149" s="19" t="s">
        <v>488</v>
      </c>
      <c r="M149" s="3" t="s">
        <v>22</v>
      </c>
      <c r="X149" s="20" t="s">
        <v>489</v>
      </c>
      <c r="Y149" s="20" t="s">
        <v>490</v>
      </c>
    </row>
    <row r="150" spans="2:25" x14ac:dyDescent="0.45">
      <c r="B150">
        <v>147</v>
      </c>
      <c r="C150">
        <v>2</v>
      </c>
      <c r="E150" s="17">
        <f t="shared" si="9"/>
        <v>147</v>
      </c>
      <c r="G150" s="18" t="s">
        <v>1054</v>
      </c>
      <c r="H150" s="18">
        <v>9</v>
      </c>
      <c r="I150" s="18">
        <v>30</v>
      </c>
      <c r="K150" s="19" t="s">
        <v>492</v>
      </c>
      <c r="M150" s="3" t="s">
        <v>22</v>
      </c>
      <c r="X150" s="20" t="s">
        <v>493</v>
      </c>
      <c r="Y150" s="20" t="s">
        <v>494</v>
      </c>
    </row>
    <row r="151" spans="2:25" x14ac:dyDescent="0.45">
      <c r="B151">
        <v>148</v>
      </c>
      <c r="C151">
        <v>2</v>
      </c>
      <c r="E151" s="17">
        <f t="shared" si="9"/>
        <v>148</v>
      </c>
      <c r="G151" s="18" t="s">
        <v>1055</v>
      </c>
      <c r="H151" s="18">
        <v>9</v>
      </c>
      <c r="I151" s="18">
        <v>30</v>
      </c>
      <c r="K151" s="19" t="s">
        <v>496</v>
      </c>
      <c r="M151" s="3" t="s">
        <v>22</v>
      </c>
      <c r="X151" s="20" t="s">
        <v>497</v>
      </c>
      <c r="Y151" s="20" t="s">
        <v>498</v>
      </c>
    </row>
    <row r="152" spans="2:25" x14ac:dyDescent="0.45">
      <c r="B152">
        <v>149</v>
      </c>
      <c r="C152">
        <v>2</v>
      </c>
      <c r="E152" s="17">
        <f t="shared" si="9"/>
        <v>149</v>
      </c>
      <c r="G152" s="18" t="s">
        <v>1056</v>
      </c>
      <c r="H152" s="18">
        <v>9</v>
      </c>
      <c r="I152" s="18">
        <v>30</v>
      </c>
      <c r="K152" s="19" t="s">
        <v>500</v>
      </c>
      <c r="M152" s="3" t="s">
        <v>22</v>
      </c>
      <c r="X152" s="20" t="s">
        <v>501</v>
      </c>
      <c r="Y152" s="20" t="s">
        <v>502</v>
      </c>
    </row>
    <row r="153" spans="2:25" x14ac:dyDescent="0.45">
      <c r="B153">
        <v>150</v>
      </c>
      <c r="C153">
        <v>2</v>
      </c>
      <c r="E153" s="17">
        <f t="shared" si="9"/>
        <v>150</v>
      </c>
      <c r="G153" s="18" t="s">
        <v>466</v>
      </c>
      <c r="H153" s="18">
        <v>3</v>
      </c>
      <c r="I153" s="18">
        <v>10</v>
      </c>
      <c r="M153" s="3" t="s">
        <v>22</v>
      </c>
      <c r="X153" s="20" t="s">
        <v>504</v>
      </c>
      <c r="Y153" s="20" t="s">
        <v>505</v>
      </c>
    </row>
    <row r="154" spans="2:25" x14ac:dyDescent="0.45">
      <c r="B154">
        <v>151</v>
      </c>
      <c r="C154">
        <v>2</v>
      </c>
      <c r="E154" s="17">
        <f t="shared" si="9"/>
        <v>151</v>
      </c>
      <c r="G154" s="18" t="s">
        <v>470</v>
      </c>
      <c r="H154" s="18" t="s">
        <v>1059</v>
      </c>
      <c r="I154" s="18"/>
      <c r="M154" s="3" t="s">
        <v>22</v>
      </c>
      <c r="X154" s="20" t="s">
        <v>507</v>
      </c>
      <c r="Y154" s="20" t="s">
        <v>508</v>
      </c>
    </row>
    <row r="155" spans="2:25" x14ac:dyDescent="0.45">
      <c r="B155">
        <v>152</v>
      </c>
      <c r="C155">
        <v>2</v>
      </c>
      <c r="E155" s="17">
        <f t="shared" si="9"/>
        <v>152</v>
      </c>
      <c r="G155" s="18" t="s">
        <v>473</v>
      </c>
      <c r="H155" s="18" t="s">
        <v>1059</v>
      </c>
      <c r="I155" s="18"/>
      <c r="M155" s="3" t="s">
        <v>22</v>
      </c>
      <c r="X155" s="20" t="s">
        <v>510</v>
      </c>
      <c r="Y155" s="20" t="s">
        <v>511</v>
      </c>
    </row>
    <row r="156" spans="2:25" x14ac:dyDescent="0.45">
      <c r="B156">
        <v>153</v>
      </c>
      <c r="C156">
        <v>2</v>
      </c>
      <c r="E156" s="17">
        <f t="shared" si="9"/>
        <v>153</v>
      </c>
      <c r="G156" s="18" t="s">
        <v>476</v>
      </c>
      <c r="H156" s="18">
        <v>2</v>
      </c>
      <c r="I156" s="18">
        <v>7</v>
      </c>
      <c r="M156" s="3" t="s">
        <v>22</v>
      </c>
      <c r="X156" s="20" t="s">
        <v>513</v>
      </c>
      <c r="Y156" s="20" t="s">
        <v>514</v>
      </c>
    </row>
    <row r="157" spans="2:25" x14ac:dyDescent="0.45">
      <c r="B157">
        <v>154</v>
      </c>
      <c r="C157">
        <v>2</v>
      </c>
      <c r="E157" s="17">
        <f t="shared" si="9"/>
        <v>154</v>
      </c>
      <c r="G157" s="18" t="s">
        <v>480</v>
      </c>
      <c r="H157" s="18" t="s">
        <v>1059</v>
      </c>
      <c r="I157" s="18"/>
      <c r="K157" s="19" t="s">
        <v>516</v>
      </c>
      <c r="M157" s="3" t="s">
        <v>22</v>
      </c>
      <c r="X157" s="20" t="s">
        <v>517</v>
      </c>
      <c r="Y157" s="20" t="s">
        <v>518</v>
      </c>
    </row>
    <row r="158" spans="2:25" x14ac:dyDescent="0.45">
      <c r="B158">
        <v>155</v>
      </c>
      <c r="C158">
        <v>2</v>
      </c>
      <c r="E158" s="17">
        <f t="shared" si="9"/>
        <v>155</v>
      </c>
      <c r="G158" s="31" t="s">
        <v>1057</v>
      </c>
      <c r="H158" s="31">
        <v>2</v>
      </c>
      <c r="I158" s="31">
        <v>7</v>
      </c>
      <c r="M158" s="3" t="s">
        <v>22</v>
      </c>
      <c r="X158" s="20" t="s">
        <v>520</v>
      </c>
      <c r="Y158" s="20" t="s">
        <v>521</v>
      </c>
    </row>
    <row r="159" spans="2:25" x14ac:dyDescent="0.45">
      <c r="X159" s="20" t="s">
        <v>522</v>
      </c>
    </row>
    <row r="160" spans="2:25" x14ac:dyDescent="0.45">
      <c r="X160" s="20" t="s">
        <v>523</v>
      </c>
    </row>
  </sheetData>
  <conditionalFormatting sqref="C4:D158">
    <cfRule type="cellIs" dxfId="0" priority="1" operator="equal">
      <formula>2</formula>
    </cfRule>
  </conditionalFormatting>
  <pageMargins left="0.7" right="0.7" top="0.75" bottom="0.75" header="0.51180555555555496" footer="0.51180555555555496"/>
  <pageSetup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U78"/>
  <sheetViews>
    <sheetView zoomScale="80" zoomScaleNormal="80" workbookViewId="0">
      <selection activeCell="B64" sqref="B64"/>
    </sheetView>
  </sheetViews>
  <sheetFormatPr defaultRowHeight="14.5" x14ac:dyDescent="0.35"/>
  <cols>
    <col min="1" max="1" width="15.81640625" customWidth="1"/>
    <col min="2" max="2" width="26.26953125" customWidth="1"/>
    <col min="3" max="3" width="16.81640625" customWidth="1"/>
    <col min="4" max="4" width="13.54296875" customWidth="1"/>
    <col min="5" max="5" width="25.54296875" customWidth="1"/>
    <col min="6" max="17" width="8.7265625" customWidth="1"/>
    <col min="18" max="18" width="22.453125" customWidth="1"/>
    <col min="19" max="20" width="8.7265625" customWidth="1"/>
    <col min="21" max="21" width="18.7265625" customWidth="1"/>
    <col min="22" max="1025" width="8.7265625" customWidth="1"/>
  </cols>
  <sheetData>
    <row r="3" spans="1:21" ht="18.5" x14ac:dyDescent="0.45">
      <c r="A3" s="25" t="s">
        <v>756</v>
      </c>
      <c r="B3" s="25"/>
    </row>
    <row r="4" spans="1:21" x14ac:dyDescent="0.35">
      <c r="A4" t="s">
        <v>757</v>
      </c>
    </row>
    <row r="5" spans="1:21" x14ac:dyDescent="0.35">
      <c r="A5" t="s">
        <v>542</v>
      </c>
      <c r="B5" t="s">
        <v>758</v>
      </c>
    </row>
    <row r="7" spans="1:21" x14ac:dyDescent="0.35">
      <c r="A7" t="s">
        <v>759</v>
      </c>
      <c r="B7" t="s">
        <v>760</v>
      </c>
      <c r="C7" s="26" t="s">
        <v>761</v>
      </c>
      <c r="D7" s="26" t="s">
        <v>542</v>
      </c>
      <c r="E7" s="26" t="s">
        <v>547</v>
      </c>
      <c r="U7" s="26"/>
    </row>
    <row r="8" spans="1:21" x14ac:dyDescent="0.35">
      <c r="A8" t="s">
        <v>762</v>
      </c>
      <c r="C8" s="28" t="s">
        <v>763</v>
      </c>
      <c r="D8" t="s">
        <v>764</v>
      </c>
      <c r="E8" t="s">
        <v>765</v>
      </c>
    </row>
    <row r="9" spans="1:21" x14ac:dyDescent="0.35">
      <c r="B9" t="s">
        <v>766</v>
      </c>
      <c r="C9" s="28" t="s">
        <v>763</v>
      </c>
      <c r="D9" t="s">
        <v>767</v>
      </c>
      <c r="E9" t="s">
        <v>766</v>
      </c>
    </row>
    <row r="10" spans="1:21" x14ac:dyDescent="0.35">
      <c r="B10" t="s">
        <v>768</v>
      </c>
      <c r="C10">
        <v>1</v>
      </c>
      <c r="D10" t="s">
        <v>767</v>
      </c>
      <c r="E10" t="s">
        <v>768</v>
      </c>
    </row>
    <row r="11" spans="1:21" x14ac:dyDescent="0.35">
      <c r="B11" t="s">
        <v>769</v>
      </c>
      <c r="C11">
        <v>2</v>
      </c>
      <c r="D11" t="s">
        <v>767</v>
      </c>
      <c r="E11" t="s">
        <v>770</v>
      </c>
    </row>
    <row r="12" spans="1:21" x14ac:dyDescent="0.35">
      <c r="B12" t="s">
        <v>771</v>
      </c>
      <c r="C12">
        <v>3</v>
      </c>
      <c r="D12" t="s">
        <v>767</v>
      </c>
      <c r="E12" t="s">
        <v>771</v>
      </c>
    </row>
    <row r="13" spans="1:21" x14ac:dyDescent="0.35">
      <c r="B13" t="s">
        <v>772</v>
      </c>
      <c r="C13">
        <v>4</v>
      </c>
      <c r="D13" t="s">
        <v>767</v>
      </c>
      <c r="E13" t="s">
        <v>773</v>
      </c>
    </row>
    <row r="14" spans="1:21" x14ac:dyDescent="0.35">
      <c r="B14" t="s">
        <v>774</v>
      </c>
      <c r="C14">
        <v>5</v>
      </c>
      <c r="D14" t="s">
        <v>767</v>
      </c>
      <c r="E14" t="s">
        <v>775</v>
      </c>
    </row>
    <row r="15" spans="1:21" x14ac:dyDescent="0.35">
      <c r="A15" t="s">
        <v>776</v>
      </c>
      <c r="C15">
        <v>6</v>
      </c>
      <c r="D15" t="s">
        <v>621</v>
      </c>
      <c r="E15" t="s">
        <v>777</v>
      </c>
    </row>
    <row r="16" spans="1:21" x14ac:dyDescent="0.35">
      <c r="A16" t="s">
        <v>778</v>
      </c>
      <c r="C16">
        <v>8</v>
      </c>
      <c r="D16" t="s">
        <v>621</v>
      </c>
      <c r="E16" t="s">
        <v>779</v>
      </c>
    </row>
    <row r="17" spans="1:5" x14ac:dyDescent="0.35">
      <c r="A17" t="s">
        <v>780</v>
      </c>
      <c r="C17">
        <v>10</v>
      </c>
      <c r="D17" t="s">
        <v>621</v>
      </c>
      <c r="E17" t="s">
        <v>781</v>
      </c>
    </row>
    <row r="18" spans="1:5" x14ac:dyDescent="0.35">
      <c r="B18" t="s">
        <v>782</v>
      </c>
      <c r="C18">
        <v>10</v>
      </c>
      <c r="D18" t="s">
        <v>783</v>
      </c>
      <c r="E18" t="s">
        <v>784</v>
      </c>
    </row>
    <row r="19" spans="1:5" x14ac:dyDescent="0.35">
      <c r="B19" t="s">
        <v>785</v>
      </c>
      <c r="D19" t="s">
        <v>786</v>
      </c>
      <c r="E19" t="s">
        <v>787</v>
      </c>
    </row>
    <row r="20" spans="1:5" x14ac:dyDescent="0.35">
      <c r="B20" t="s">
        <v>788</v>
      </c>
      <c r="D20" t="s">
        <v>789</v>
      </c>
      <c r="E20" t="s">
        <v>564</v>
      </c>
    </row>
    <row r="21" spans="1:5" x14ac:dyDescent="0.35">
      <c r="A21" t="s">
        <v>790</v>
      </c>
      <c r="C21">
        <v>12</v>
      </c>
      <c r="D21" t="s">
        <v>621</v>
      </c>
      <c r="E21" t="s">
        <v>791</v>
      </c>
    </row>
    <row r="24" spans="1:5" x14ac:dyDescent="0.35">
      <c r="A24" s="29" t="s">
        <v>792</v>
      </c>
    </row>
    <row r="26" spans="1:5" x14ac:dyDescent="0.35">
      <c r="A26" s="30" t="s">
        <v>793</v>
      </c>
    </row>
    <row r="27" spans="1:5" x14ac:dyDescent="0.35">
      <c r="A27" t="s">
        <v>794</v>
      </c>
      <c r="B27" s="27" t="s">
        <v>546</v>
      </c>
      <c r="C27" s="27" t="s">
        <v>795</v>
      </c>
      <c r="D27" t="s">
        <v>547</v>
      </c>
    </row>
    <row r="28" spans="1:5" x14ac:dyDescent="0.35">
      <c r="A28">
        <v>1</v>
      </c>
      <c r="B28" t="s">
        <v>796</v>
      </c>
      <c r="C28" t="s">
        <v>797</v>
      </c>
    </row>
    <row r="29" spans="1:5" x14ac:dyDescent="0.35">
      <c r="A29">
        <v>2</v>
      </c>
      <c r="B29" t="s">
        <v>798</v>
      </c>
      <c r="C29" t="s">
        <v>797</v>
      </c>
    </row>
    <row r="30" spans="1:5" x14ac:dyDescent="0.35">
      <c r="A30">
        <v>4</v>
      </c>
      <c r="B30" t="s">
        <v>799</v>
      </c>
      <c r="C30" t="s">
        <v>797</v>
      </c>
    </row>
    <row r="31" spans="1:5" x14ac:dyDescent="0.35">
      <c r="A31">
        <v>9</v>
      </c>
      <c r="B31" t="s">
        <v>800</v>
      </c>
      <c r="C31" s="27" t="s">
        <v>801</v>
      </c>
    </row>
    <row r="32" spans="1:5" x14ac:dyDescent="0.35">
      <c r="A32">
        <v>10</v>
      </c>
      <c r="B32" t="s">
        <v>802</v>
      </c>
      <c r="C32" s="27" t="s">
        <v>801</v>
      </c>
    </row>
    <row r="33" spans="1:4" x14ac:dyDescent="0.35">
      <c r="A33">
        <v>11</v>
      </c>
      <c r="B33" t="s">
        <v>803</v>
      </c>
      <c r="C33" t="s">
        <v>797</v>
      </c>
    </row>
    <row r="34" spans="1:4" x14ac:dyDescent="0.35">
      <c r="A34">
        <v>12</v>
      </c>
      <c r="B34" t="s">
        <v>804</v>
      </c>
      <c r="C34" t="s">
        <v>797</v>
      </c>
      <c r="D34" t="s">
        <v>805</v>
      </c>
    </row>
    <row r="35" spans="1:4" x14ac:dyDescent="0.35">
      <c r="A35">
        <v>13</v>
      </c>
      <c r="B35" t="s">
        <v>806</v>
      </c>
      <c r="C35" t="s">
        <v>797</v>
      </c>
      <c r="D35" t="s">
        <v>807</v>
      </c>
    </row>
    <row r="36" spans="1:4" x14ac:dyDescent="0.35">
      <c r="A36">
        <v>14</v>
      </c>
      <c r="B36" t="s">
        <v>808</v>
      </c>
      <c r="C36" t="s">
        <v>809</v>
      </c>
      <c r="D36" t="s">
        <v>810</v>
      </c>
    </row>
    <row r="37" spans="1:4" x14ac:dyDescent="0.35">
      <c r="A37">
        <v>15</v>
      </c>
      <c r="B37" t="s">
        <v>811</v>
      </c>
      <c r="C37" t="s">
        <v>809</v>
      </c>
      <c r="D37" t="s">
        <v>810</v>
      </c>
    </row>
    <row r="38" spans="1:4" x14ac:dyDescent="0.35">
      <c r="A38">
        <v>20</v>
      </c>
      <c r="B38" t="s">
        <v>812</v>
      </c>
      <c r="C38" t="s">
        <v>813</v>
      </c>
      <c r="D38" t="s">
        <v>814</v>
      </c>
    </row>
    <row r="39" spans="1:4" x14ac:dyDescent="0.35">
      <c r="A39">
        <v>21</v>
      </c>
      <c r="B39" t="s">
        <v>815</v>
      </c>
      <c r="C39" t="s">
        <v>797</v>
      </c>
    </row>
    <row r="40" spans="1:4" x14ac:dyDescent="0.35">
      <c r="A40">
        <v>22</v>
      </c>
      <c r="B40" t="s">
        <v>816</v>
      </c>
      <c r="C40" t="s">
        <v>797</v>
      </c>
      <c r="D40" t="s">
        <v>817</v>
      </c>
    </row>
    <row r="41" spans="1:4" x14ac:dyDescent="0.35">
      <c r="A41">
        <v>23</v>
      </c>
      <c r="B41" t="s">
        <v>818</v>
      </c>
      <c r="C41" t="s">
        <v>797</v>
      </c>
      <c r="D41" t="s">
        <v>819</v>
      </c>
    </row>
    <row r="42" spans="1:4" x14ac:dyDescent="0.35">
      <c r="A42">
        <v>24</v>
      </c>
      <c r="B42" t="s">
        <v>820</v>
      </c>
      <c r="C42" t="s">
        <v>821</v>
      </c>
      <c r="D42" t="s">
        <v>822</v>
      </c>
    </row>
    <row r="43" spans="1:4" x14ac:dyDescent="0.35">
      <c r="A43">
        <v>25</v>
      </c>
      <c r="B43" t="s">
        <v>823</v>
      </c>
      <c r="C43" t="s">
        <v>824</v>
      </c>
      <c r="D43" t="s">
        <v>822</v>
      </c>
    </row>
    <row r="44" spans="1:4" x14ac:dyDescent="0.35">
      <c r="A44">
        <v>26</v>
      </c>
      <c r="B44" t="s">
        <v>825</v>
      </c>
      <c r="C44" t="s">
        <v>826</v>
      </c>
      <c r="D44" t="s">
        <v>827</v>
      </c>
    </row>
    <row r="45" spans="1:4" x14ac:dyDescent="0.35">
      <c r="A45">
        <v>32</v>
      </c>
      <c r="B45" t="s">
        <v>828</v>
      </c>
      <c r="C45" t="s">
        <v>797</v>
      </c>
    </row>
    <row r="46" spans="1:4" x14ac:dyDescent="0.35">
      <c r="A46">
        <v>33</v>
      </c>
      <c r="B46" t="s">
        <v>829</v>
      </c>
      <c r="C46" t="s">
        <v>797</v>
      </c>
    </row>
    <row r="47" spans="1:4" x14ac:dyDescent="0.35">
      <c r="A47">
        <v>37</v>
      </c>
      <c r="B47" t="s">
        <v>830</v>
      </c>
      <c r="C47" t="s">
        <v>831</v>
      </c>
      <c r="D47" t="s">
        <v>832</v>
      </c>
    </row>
    <row r="48" spans="1:4" x14ac:dyDescent="0.35">
      <c r="A48">
        <v>38</v>
      </c>
      <c r="B48" t="s">
        <v>833</v>
      </c>
      <c r="C48" t="s">
        <v>834</v>
      </c>
      <c r="D48" t="s">
        <v>835</v>
      </c>
    </row>
    <row r="49" spans="1:4" x14ac:dyDescent="0.35">
      <c r="A49">
        <v>39</v>
      </c>
      <c r="B49" t="s">
        <v>836</v>
      </c>
      <c r="C49" t="s">
        <v>831</v>
      </c>
      <c r="D49" t="s">
        <v>832</v>
      </c>
    </row>
    <row r="50" spans="1:4" x14ac:dyDescent="0.35">
      <c r="A50">
        <v>40</v>
      </c>
      <c r="B50" t="s">
        <v>837</v>
      </c>
      <c r="C50" t="s">
        <v>831</v>
      </c>
      <c r="D50" t="s">
        <v>832</v>
      </c>
    </row>
    <row r="51" spans="1:4" x14ac:dyDescent="0.35">
      <c r="A51">
        <v>41</v>
      </c>
      <c r="B51" t="s">
        <v>838</v>
      </c>
      <c r="C51" t="s">
        <v>831</v>
      </c>
      <c r="D51" t="s">
        <v>832</v>
      </c>
    </row>
    <row r="52" spans="1:4" x14ac:dyDescent="0.35">
      <c r="A52">
        <v>42</v>
      </c>
      <c r="B52" t="s">
        <v>839</v>
      </c>
      <c r="C52" t="s">
        <v>831</v>
      </c>
      <c r="D52" t="s">
        <v>832</v>
      </c>
    </row>
    <row r="53" spans="1:4" x14ac:dyDescent="0.35">
      <c r="A53">
        <v>43</v>
      </c>
      <c r="B53" t="s">
        <v>840</v>
      </c>
      <c r="C53" t="s">
        <v>831</v>
      </c>
      <c r="D53" t="s">
        <v>832</v>
      </c>
    </row>
    <row r="54" spans="1:4" x14ac:dyDescent="0.35">
      <c r="A54">
        <v>44</v>
      </c>
      <c r="B54" t="s">
        <v>841</v>
      </c>
      <c r="C54" t="s">
        <v>831</v>
      </c>
      <c r="D54" t="s">
        <v>832</v>
      </c>
    </row>
    <row r="55" spans="1:4" x14ac:dyDescent="0.35">
      <c r="A55">
        <v>45</v>
      </c>
      <c r="B55" t="s">
        <v>842</v>
      </c>
      <c r="C55" t="s">
        <v>831</v>
      </c>
      <c r="D55" t="s">
        <v>832</v>
      </c>
    </row>
    <row r="56" spans="1:4" x14ac:dyDescent="0.35">
      <c r="A56">
        <v>46</v>
      </c>
      <c r="B56" t="s">
        <v>843</v>
      </c>
      <c r="C56" t="s">
        <v>831</v>
      </c>
      <c r="D56" t="s">
        <v>832</v>
      </c>
    </row>
    <row r="57" spans="1:4" x14ac:dyDescent="0.35">
      <c r="A57">
        <v>47</v>
      </c>
      <c r="B57" t="s">
        <v>844</v>
      </c>
      <c r="C57" t="s">
        <v>831</v>
      </c>
      <c r="D57" t="s">
        <v>832</v>
      </c>
    </row>
    <row r="58" spans="1:4" x14ac:dyDescent="0.35">
      <c r="A58">
        <v>48</v>
      </c>
      <c r="B58" t="s">
        <v>845</v>
      </c>
      <c r="C58" t="s">
        <v>831</v>
      </c>
      <c r="D58" t="s">
        <v>832</v>
      </c>
    </row>
    <row r="60" spans="1:4" x14ac:dyDescent="0.35">
      <c r="A60" s="30" t="s">
        <v>846</v>
      </c>
    </row>
    <row r="61" spans="1:4" x14ac:dyDescent="0.35">
      <c r="A61" t="s">
        <v>794</v>
      </c>
      <c r="B61" s="27" t="s">
        <v>546</v>
      </c>
      <c r="C61" s="27" t="s">
        <v>795</v>
      </c>
      <c r="D61" t="s">
        <v>547</v>
      </c>
    </row>
    <row r="62" spans="1:4" x14ac:dyDescent="0.35">
      <c r="A62">
        <v>1</v>
      </c>
      <c r="B62" t="s">
        <v>847</v>
      </c>
      <c r="C62" t="s">
        <v>797</v>
      </c>
    </row>
    <row r="63" spans="1:4" x14ac:dyDescent="0.35">
      <c r="A63">
        <v>2</v>
      </c>
      <c r="B63" t="s">
        <v>848</v>
      </c>
      <c r="C63" t="s">
        <v>797</v>
      </c>
      <c r="D63" t="s">
        <v>849</v>
      </c>
    </row>
    <row r="64" spans="1:4" x14ac:dyDescent="0.35">
      <c r="A64">
        <v>3</v>
      </c>
      <c r="B64" t="s">
        <v>850</v>
      </c>
      <c r="C64" t="s">
        <v>834</v>
      </c>
      <c r="D64" t="s">
        <v>851</v>
      </c>
    </row>
    <row r="65" spans="1:4" x14ac:dyDescent="0.35">
      <c r="A65">
        <v>5</v>
      </c>
      <c r="B65" t="s">
        <v>852</v>
      </c>
      <c r="C65" t="s">
        <v>853</v>
      </c>
    </row>
    <row r="66" spans="1:4" x14ac:dyDescent="0.35">
      <c r="A66">
        <v>6</v>
      </c>
      <c r="B66" t="s">
        <v>854</v>
      </c>
      <c r="C66" t="s">
        <v>853</v>
      </c>
    </row>
    <row r="67" spans="1:4" x14ac:dyDescent="0.35">
      <c r="A67">
        <v>8</v>
      </c>
      <c r="B67" t="s">
        <v>855</v>
      </c>
      <c r="C67" t="s">
        <v>797</v>
      </c>
    </row>
    <row r="68" spans="1:4" x14ac:dyDescent="0.35">
      <c r="A68">
        <v>10</v>
      </c>
      <c r="B68" t="s">
        <v>856</v>
      </c>
      <c r="C68" t="s">
        <v>831</v>
      </c>
      <c r="D68" t="s">
        <v>857</v>
      </c>
    </row>
    <row r="69" spans="1:4" x14ac:dyDescent="0.35">
      <c r="A69">
        <v>12</v>
      </c>
      <c r="B69" t="s">
        <v>858</v>
      </c>
      <c r="C69" t="s">
        <v>859</v>
      </c>
      <c r="D69" s="27" t="s">
        <v>860</v>
      </c>
    </row>
    <row r="70" spans="1:4" x14ac:dyDescent="0.35">
      <c r="A70">
        <v>13</v>
      </c>
      <c r="B70" t="s">
        <v>861</v>
      </c>
      <c r="C70" t="s">
        <v>797</v>
      </c>
    </row>
    <row r="71" spans="1:4" x14ac:dyDescent="0.35">
      <c r="A71">
        <v>14</v>
      </c>
      <c r="B71" t="s">
        <v>862</v>
      </c>
      <c r="C71" t="s">
        <v>797</v>
      </c>
    </row>
    <row r="72" spans="1:4" x14ac:dyDescent="0.35">
      <c r="A72">
        <v>15</v>
      </c>
      <c r="B72" t="s">
        <v>863</v>
      </c>
      <c r="C72" t="s">
        <v>831</v>
      </c>
      <c r="D72" t="s">
        <v>832</v>
      </c>
    </row>
    <row r="73" spans="1:4" x14ac:dyDescent="0.35">
      <c r="A73">
        <v>26</v>
      </c>
      <c r="B73" t="s">
        <v>864</v>
      </c>
      <c r="C73" t="s">
        <v>865</v>
      </c>
      <c r="D73" t="s">
        <v>866</v>
      </c>
    </row>
    <row r="74" spans="1:4" x14ac:dyDescent="0.35">
      <c r="A74">
        <v>28</v>
      </c>
      <c r="B74" t="s">
        <v>867</v>
      </c>
      <c r="C74" s="27" t="s">
        <v>801</v>
      </c>
    </row>
    <row r="75" spans="1:4" x14ac:dyDescent="0.35">
      <c r="A75">
        <v>29</v>
      </c>
      <c r="B75" t="s">
        <v>868</v>
      </c>
      <c r="C75" t="s">
        <v>831</v>
      </c>
      <c r="D75" t="s">
        <v>832</v>
      </c>
    </row>
    <row r="76" spans="1:4" x14ac:dyDescent="0.35">
      <c r="A76">
        <v>30</v>
      </c>
      <c r="B76" t="s">
        <v>869</v>
      </c>
      <c r="C76" t="s">
        <v>831</v>
      </c>
      <c r="D76" t="s">
        <v>870</v>
      </c>
    </row>
    <row r="77" spans="1:4" x14ac:dyDescent="0.35">
      <c r="A77">
        <v>32</v>
      </c>
      <c r="B77" t="s">
        <v>871</v>
      </c>
      <c r="C77" s="27" t="s">
        <v>801</v>
      </c>
    </row>
    <row r="78" spans="1:4" x14ac:dyDescent="0.35">
      <c r="A78">
        <v>33</v>
      </c>
      <c r="B78" t="s">
        <v>872</v>
      </c>
      <c r="C78" t="s">
        <v>831</v>
      </c>
      <c r="D78" t="s">
        <v>873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D166"/>
  <sheetViews>
    <sheetView zoomScale="80" zoomScaleNormal="80" workbookViewId="0">
      <selection activeCell="D28" sqref="D28"/>
    </sheetView>
  </sheetViews>
  <sheetFormatPr defaultRowHeight="14.5" x14ac:dyDescent="0.35"/>
  <cols>
    <col min="1" max="2" width="8.7265625" customWidth="1"/>
    <col min="3" max="3" width="26.1796875" customWidth="1"/>
    <col min="4" max="1025" width="8.7265625" customWidth="1"/>
  </cols>
  <sheetData>
    <row r="3" spans="1:4" ht="18.5" x14ac:dyDescent="0.45">
      <c r="A3" s="25" t="s">
        <v>519</v>
      </c>
    </row>
    <row r="4" spans="1:4" x14ac:dyDescent="0.35">
      <c r="A4" t="s">
        <v>542</v>
      </c>
      <c r="B4" t="s">
        <v>767</v>
      </c>
    </row>
    <row r="6" spans="1:4" x14ac:dyDescent="0.35">
      <c r="A6" s="26" t="s">
        <v>544</v>
      </c>
      <c r="B6" s="26" t="s">
        <v>545</v>
      </c>
      <c r="C6" s="26" t="s">
        <v>546</v>
      </c>
      <c r="D6" s="26" t="s">
        <v>547</v>
      </c>
    </row>
    <row r="8" spans="1:4" x14ac:dyDescent="0.35">
      <c r="A8" t="s">
        <v>874</v>
      </c>
      <c r="C8" t="s">
        <v>875</v>
      </c>
      <c r="D8" t="s">
        <v>876</v>
      </c>
    </row>
    <row r="9" spans="1:4" x14ac:dyDescent="0.35">
      <c r="B9" t="s">
        <v>877</v>
      </c>
      <c r="C9" t="s">
        <v>878</v>
      </c>
      <c r="D9" t="s">
        <v>879</v>
      </c>
    </row>
    <row r="10" spans="1:4" x14ac:dyDescent="0.35">
      <c r="B10" t="s">
        <v>579</v>
      </c>
      <c r="C10" t="s">
        <v>880</v>
      </c>
      <c r="D10" t="s">
        <v>881</v>
      </c>
    </row>
    <row r="11" spans="1:4" x14ac:dyDescent="0.35">
      <c r="B11" t="s">
        <v>582</v>
      </c>
      <c r="C11" t="s">
        <v>882</v>
      </c>
      <c r="D11" t="s">
        <v>883</v>
      </c>
    </row>
    <row r="12" spans="1:4" x14ac:dyDescent="0.35">
      <c r="B12" t="s">
        <v>585</v>
      </c>
      <c r="C12" t="s">
        <v>555</v>
      </c>
      <c r="D12" t="s">
        <v>884</v>
      </c>
    </row>
    <row r="13" spans="1:4" x14ac:dyDescent="0.35">
      <c r="B13" t="s">
        <v>565</v>
      </c>
      <c r="C13" t="s">
        <v>885</v>
      </c>
      <c r="D13" t="s">
        <v>886</v>
      </c>
    </row>
    <row r="15" spans="1:4" x14ac:dyDescent="0.35">
      <c r="A15" t="s">
        <v>887</v>
      </c>
    </row>
    <row r="16" spans="1:4" x14ac:dyDescent="0.35">
      <c r="B16" s="26" t="s">
        <v>888</v>
      </c>
      <c r="C16" s="26" t="s">
        <v>546</v>
      </c>
      <c r="D16" s="26" t="s">
        <v>547</v>
      </c>
    </row>
    <row r="17" spans="2:4" x14ac:dyDescent="0.35">
      <c r="B17">
        <v>0</v>
      </c>
      <c r="C17" t="s">
        <v>889</v>
      </c>
      <c r="D17" t="s">
        <v>890</v>
      </c>
    </row>
    <row r="18" spans="2:4" x14ac:dyDescent="0.35">
      <c r="B18">
        <v>1</v>
      </c>
      <c r="C18" t="s">
        <v>891</v>
      </c>
      <c r="D18" t="s">
        <v>892</v>
      </c>
    </row>
    <row r="19" spans="2:4" x14ac:dyDescent="0.35">
      <c r="B19">
        <v>2</v>
      </c>
      <c r="C19" t="s">
        <v>893</v>
      </c>
      <c r="D19" t="s">
        <v>894</v>
      </c>
    </row>
    <row r="20" spans="2:4" x14ac:dyDescent="0.35">
      <c r="B20">
        <v>3</v>
      </c>
      <c r="C20" t="s">
        <v>895</v>
      </c>
      <c r="D20" t="s">
        <v>896</v>
      </c>
    </row>
    <row r="21" spans="2:4" x14ac:dyDescent="0.35">
      <c r="B21">
        <v>4</v>
      </c>
      <c r="C21" t="s">
        <v>897</v>
      </c>
      <c r="D21" t="s">
        <v>898</v>
      </c>
    </row>
    <row r="22" spans="2:4" x14ac:dyDescent="0.35">
      <c r="B22">
        <v>5</v>
      </c>
      <c r="C22" t="s">
        <v>899</v>
      </c>
      <c r="D22" t="s">
        <v>900</v>
      </c>
    </row>
    <row r="23" spans="2:4" x14ac:dyDescent="0.35">
      <c r="B23">
        <v>6</v>
      </c>
      <c r="C23" t="s">
        <v>901</v>
      </c>
      <c r="D23" t="s">
        <v>902</v>
      </c>
    </row>
    <row r="24" spans="2:4" x14ac:dyDescent="0.35">
      <c r="B24">
        <v>7</v>
      </c>
      <c r="C24" t="s">
        <v>903</v>
      </c>
      <c r="D24" t="s">
        <v>894</v>
      </c>
    </row>
    <row r="25" spans="2:4" x14ac:dyDescent="0.35">
      <c r="B25">
        <v>8</v>
      </c>
      <c r="C25" t="s">
        <v>904</v>
      </c>
      <c r="D25" t="s">
        <v>905</v>
      </c>
    </row>
    <row r="26" spans="2:4" x14ac:dyDescent="0.35">
      <c r="B26">
        <v>9</v>
      </c>
      <c r="C26" t="s">
        <v>906</v>
      </c>
      <c r="D26" t="s">
        <v>907</v>
      </c>
    </row>
    <row r="27" spans="2:4" x14ac:dyDescent="0.35">
      <c r="B27">
        <v>10</v>
      </c>
      <c r="C27" t="s">
        <v>908</v>
      </c>
      <c r="D27" t="s">
        <v>909</v>
      </c>
    </row>
    <row r="28" spans="2:4" x14ac:dyDescent="0.35">
      <c r="B28">
        <v>11</v>
      </c>
      <c r="C28" t="s">
        <v>910</v>
      </c>
      <c r="D28" t="s">
        <v>911</v>
      </c>
    </row>
    <row r="166" spans="4:4" x14ac:dyDescent="0.35">
      <c r="D166" t="s">
        <v>519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26"/>
  <sheetViews>
    <sheetView topLeftCell="G4" zoomScale="80" zoomScaleNormal="80" workbookViewId="0">
      <selection activeCell="U11" sqref="U11"/>
    </sheetView>
  </sheetViews>
  <sheetFormatPr defaultRowHeight="18.5" x14ac:dyDescent="0.45"/>
  <cols>
    <col min="1" max="1" width="3.54296875" customWidth="1"/>
    <col min="2" max="2" width="9.7265625" style="1" customWidth="1"/>
    <col min="3" max="3" width="2.81640625" style="2" customWidth="1"/>
    <col min="4" max="4" width="40" style="2" customWidth="1"/>
    <col min="5" max="5" width="35.54296875" hidden="1" customWidth="1"/>
    <col min="6" max="6" width="18" hidden="1" customWidth="1"/>
    <col min="7" max="7" width="2.81640625" customWidth="1"/>
    <col min="8" max="8" width="16.81640625" style="3" customWidth="1"/>
    <col min="9" max="9" width="8.54296875" style="4" customWidth="1"/>
    <col min="10" max="10" width="2.81640625" style="5" hidden="1" customWidth="1"/>
    <col min="11" max="11" width="10.26953125" hidden="1" customWidth="1"/>
    <col min="12" max="12" width="12" hidden="1" customWidth="1"/>
    <col min="13" max="13" width="12.453125" hidden="1" customWidth="1"/>
    <col min="14" max="14" width="8.54296875" hidden="1" customWidth="1"/>
    <col min="15" max="15" width="12.7265625" hidden="1" customWidth="1"/>
    <col min="16" max="16" width="10.54296875" hidden="1" customWidth="1"/>
    <col min="17" max="17" width="7.1796875" hidden="1" customWidth="1"/>
    <col min="18" max="18" width="3" customWidth="1"/>
    <col min="19" max="19" width="8.54296875" hidden="1" customWidth="1"/>
    <col min="20" max="20" width="61" style="6" customWidth="1"/>
    <col min="21" max="21" width="107.26953125" style="7" customWidth="1"/>
    <col min="22" max="1025" width="8.7265625" customWidth="1"/>
  </cols>
  <sheetData>
    <row r="2" spans="2:21" x14ac:dyDescent="0.45">
      <c r="D2" s="8" t="s">
        <v>524</v>
      </c>
    </row>
    <row r="4" spans="2:21" x14ac:dyDescent="0.45">
      <c r="D4" s="2" t="s">
        <v>0</v>
      </c>
    </row>
    <row r="5" spans="2:21" x14ac:dyDescent="0.45">
      <c r="D5" s="2" t="s">
        <v>525</v>
      </c>
    </row>
    <row r="6" spans="2:21" ht="19.5" customHeight="1" x14ac:dyDescent="0.45">
      <c r="K6" s="34" t="s">
        <v>1</v>
      </c>
      <c r="L6" s="34"/>
      <c r="M6" s="34"/>
      <c r="N6" s="34"/>
      <c r="O6" s="34"/>
      <c r="P6" s="34"/>
      <c r="Q6" s="34"/>
    </row>
    <row r="7" spans="2:21" ht="18.75" customHeight="1" x14ac:dyDescent="0.45">
      <c r="K7" s="34"/>
      <c r="L7" s="34"/>
      <c r="M7" s="34"/>
      <c r="N7" s="34"/>
      <c r="O7" s="34"/>
      <c r="P7" s="34"/>
      <c r="Q7" s="34"/>
      <c r="S7" s="9" t="s">
        <v>2</v>
      </c>
      <c r="T7" s="35" t="s">
        <v>3</v>
      </c>
      <c r="U7" s="36" t="s">
        <v>4</v>
      </c>
    </row>
    <row r="8" spans="2:21" ht="15" customHeight="1" x14ac:dyDescent="0.45">
      <c r="K8" s="34"/>
      <c r="L8" s="34"/>
      <c r="M8" s="34"/>
      <c r="N8" s="34"/>
      <c r="O8" s="34"/>
      <c r="P8" s="34"/>
      <c r="Q8" s="34"/>
      <c r="S8" s="9">
        <f>MAX(S11:S46)</f>
        <v>17</v>
      </c>
      <c r="T8" s="35"/>
      <c r="U8" s="36"/>
    </row>
    <row r="9" spans="2:21" x14ac:dyDescent="0.45">
      <c r="B9" s="10" t="s">
        <v>5</v>
      </c>
      <c r="C9" s="11"/>
      <c r="D9" s="11" t="s">
        <v>6</v>
      </c>
      <c r="E9" s="12" t="s">
        <v>7</v>
      </c>
      <c r="F9" s="12" t="s">
        <v>8</v>
      </c>
      <c r="G9" s="12"/>
      <c r="H9" s="13" t="s">
        <v>9</v>
      </c>
      <c r="I9" s="14" t="s">
        <v>10</v>
      </c>
      <c r="J9" s="15"/>
      <c r="K9" s="13" t="s">
        <v>11</v>
      </c>
      <c r="L9" s="13" t="s">
        <v>12</v>
      </c>
      <c r="M9" s="13" t="s">
        <v>13</v>
      </c>
      <c r="N9" s="13" t="s">
        <v>14</v>
      </c>
      <c r="O9" s="13" t="s">
        <v>15</v>
      </c>
      <c r="P9" s="13" t="s">
        <v>16</v>
      </c>
      <c r="Q9" s="13" t="s">
        <v>17</v>
      </c>
      <c r="S9" s="9"/>
      <c r="T9" s="35"/>
      <c r="U9" s="36"/>
    </row>
    <row r="10" spans="2:21" x14ac:dyDescent="0.45">
      <c r="K10" s="3"/>
      <c r="L10" s="3"/>
      <c r="M10" s="3"/>
      <c r="N10" s="3"/>
      <c r="O10" s="3"/>
      <c r="P10" s="3"/>
      <c r="Q10" s="3"/>
      <c r="S10" s="9"/>
      <c r="T10" s="21" t="s">
        <v>526</v>
      </c>
    </row>
    <row r="11" spans="2:21" x14ac:dyDescent="0.45">
      <c r="B11" s="17">
        <v>0</v>
      </c>
      <c r="D11" s="2" t="s">
        <v>527</v>
      </c>
      <c r="E11" s="19" t="s">
        <v>20</v>
      </c>
      <c r="F11" s="19" t="s">
        <v>21</v>
      </c>
      <c r="G11" s="19"/>
      <c r="H11" s="3" t="s">
        <v>22</v>
      </c>
      <c r="I11" s="4">
        <v>32</v>
      </c>
      <c r="K11" s="3"/>
      <c r="L11" s="3"/>
      <c r="M11" s="3"/>
      <c r="N11" s="3"/>
      <c r="O11" s="3"/>
      <c r="P11" s="3"/>
      <c r="Q11" s="3"/>
      <c r="S11" s="9">
        <f t="shared" ref="S11:S24" si="0">LEN(D11)</f>
        <v>13</v>
      </c>
      <c r="T11" s="22" t="str">
        <f t="shared" ref="T11:T24" si="1">CONCATENATE("    ",D11,REPT(" ",name_max_len+1-LEN(D11))," = ",B11,",")</f>
        <v xml:space="preserve">    iv_notAllowed      = 0,</v>
      </c>
      <c r="U11" s="23" t="str">
        <f t="shared" ref="U11:U24" si="2">CONCATENATE("tdp_initinternalvalue(",D11,REPT(" ",name_max_len+1-LEN(D11)),", DT_UINT32,  ",I11,", 1, 1);        //ivid = 5000 + ",B11)</f>
        <v>tdp_initinternalvalue(iv_notAllowed     , DT_UINT32,  32, 1, 1);        //ivid = 5000 + 0</v>
      </c>
    </row>
    <row r="12" spans="2:21" x14ac:dyDescent="0.45">
      <c r="B12" s="17">
        <v>1</v>
      </c>
      <c r="D12" s="2" t="s">
        <v>528</v>
      </c>
      <c r="E12" s="19" t="s">
        <v>25</v>
      </c>
      <c r="F12" s="19" t="s">
        <v>26</v>
      </c>
      <c r="G12" s="19"/>
      <c r="H12" s="3" t="s">
        <v>22</v>
      </c>
      <c r="I12" s="4">
        <v>16</v>
      </c>
      <c r="K12" s="3"/>
      <c r="L12" s="3"/>
      <c r="M12" s="3"/>
      <c r="N12" s="3"/>
      <c r="O12" s="3"/>
      <c r="P12" s="3"/>
      <c r="Q12" s="3"/>
      <c r="S12" s="9">
        <f t="shared" si="0"/>
        <v>17</v>
      </c>
      <c r="T12" s="22" t="str">
        <f t="shared" si="1"/>
        <v xml:space="preserve">    iv_DummyTestValue  = 1,</v>
      </c>
      <c r="U12" s="23" t="str">
        <f t="shared" si="2"/>
        <v>tdp_initinternalvalue(iv_DummyTestValue , DT_UINT32,  16, 1, 1);        //ivid = 5000 + 1</v>
      </c>
    </row>
    <row r="13" spans="2:21" x14ac:dyDescent="0.45">
      <c r="B13" s="17">
        <v>2</v>
      </c>
      <c r="D13" s="2" t="s">
        <v>529</v>
      </c>
      <c r="E13" s="19" t="s">
        <v>29</v>
      </c>
      <c r="F13" s="19"/>
      <c r="G13" s="19"/>
      <c r="H13" s="3" t="s">
        <v>22</v>
      </c>
      <c r="I13" s="4">
        <v>16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3</v>
      </c>
      <c r="Q13" s="3">
        <v>14</v>
      </c>
      <c r="S13" s="9">
        <f t="shared" si="0"/>
        <v>11</v>
      </c>
      <c r="T13" s="22" t="str">
        <f t="shared" si="1"/>
        <v xml:space="preserve">    iv_chsrc_m0        = 2,</v>
      </c>
      <c r="U13" s="23" t="str">
        <f t="shared" si="2"/>
        <v>tdp_initinternalvalue(iv_chsrc_m0       , DT_UINT32,  16, 1, 1);        //ivid = 5000 + 2</v>
      </c>
    </row>
    <row r="14" spans="2:21" x14ac:dyDescent="0.45">
      <c r="B14" s="17">
        <v>3</v>
      </c>
      <c r="D14" s="2" t="s">
        <v>530</v>
      </c>
      <c r="E14" s="19" t="s">
        <v>32</v>
      </c>
      <c r="F14" s="19"/>
      <c r="G14" s="19"/>
      <c r="H14" s="3" t="s">
        <v>22</v>
      </c>
      <c r="I14" s="4">
        <v>16</v>
      </c>
      <c r="K14" s="3">
        <v>1</v>
      </c>
      <c r="L14" s="3">
        <v>0</v>
      </c>
      <c r="M14" s="3">
        <v>0</v>
      </c>
      <c r="N14" s="3">
        <v>0</v>
      </c>
      <c r="O14" s="3">
        <v>0</v>
      </c>
      <c r="P14" s="3">
        <v>6</v>
      </c>
      <c r="Q14" s="3">
        <v>0</v>
      </c>
      <c r="S14" s="9">
        <f t="shared" si="0"/>
        <v>12</v>
      </c>
      <c r="T14" s="22" t="str">
        <f t="shared" si="1"/>
        <v xml:space="preserve">    iv_fwver_tdp       = 3,</v>
      </c>
      <c r="U14" s="23" t="str">
        <f t="shared" si="2"/>
        <v>tdp_initinternalvalue(iv_fwver_tdp      , DT_UINT32,  16, 1, 1);        //ivid = 5000 + 3</v>
      </c>
    </row>
    <row r="15" spans="2:21" x14ac:dyDescent="0.45">
      <c r="B15" s="17">
        <v>4</v>
      </c>
      <c r="D15" s="2" t="s">
        <v>531</v>
      </c>
      <c r="E15" s="19" t="s">
        <v>35</v>
      </c>
      <c r="F15" s="19"/>
      <c r="G15" s="19"/>
      <c r="H15" s="3" t="s">
        <v>22</v>
      </c>
      <c r="I15" s="4">
        <v>16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5</v>
      </c>
      <c r="Q15" s="3">
        <v>0</v>
      </c>
      <c r="S15" s="9">
        <f t="shared" si="0"/>
        <v>12</v>
      </c>
      <c r="T15" s="22" t="str">
        <f t="shared" si="1"/>
        <v xml:space="preserve">    iv_fwbld_tdp       = 4,</v>
      </c>
      <c r="U15" s="23" t="str">
        <f t="shared" si="2"/>
        <v>tdp_initinternalvalue(iv_fwbld_tdp      , DT_UINT32,  16, 1, 1);        //ivid = 5000 + 4</v>
      </c>
    </row>
    <row r="16" spans="2:21" x14ac:dyDescent="0.45">
      <c r="B16" s="17">
        <v>5</v>
      </c>
      <c r="D16" s="2" t="s">
        <v>532</v>
      </c>
      <c r="E16" s="19" t="s">
        <v>38</v>
      </c>
      <c r="F16" s="19"/>
      <c r="G16" s="19"/>
      <c r="H16" s="3" t="s">
        <v>22</v>
      </c>
      <c r="I16" s="4">
        <v>16</v>
      </c>
      <c r="K16" s="3">
        <v>3</v>
      </c>
      <c r="L16" s="3">
        <v>0</v>
      </c>
      <c r="M16" s="3">
        <v>1</v>
      </c>
      <c r="N16" s="3">
        <v>0</v>
      </c>
      <c r="O16" s="3">
        <v>0</v>
      </c>
      <c r="P16" s="3">
        <v>4</v>
      </c>
      <c r="Q16" s="3">
        <v>24</v>
      </c>
      <c r="S16" s="9">
        <f t="shared" si="0"/>
        <v>16</v>
      </c>
      <c r="T16" s="22" t="str">
        <f t="shared" si="1"/>
        <v xml:space="preserve">    iv_fwver_ansiapi   = 5,</v>
      </c>
      <c r="U16" s="23" t="str">
        <f t="shared" si="2"/>
        <v>tdp_initinternalvalue(iv_fwver_ansiapi  , DT_UINT32,  16, 1, 1);        //ivid = 5000 + 5</v>
      </c>
    </row>
    <row r="17" spans="2:21" x14ac:dyDescent="0.45">
      <c r="B17" s="17">
        <v>6</v>
      </c>
      <c r="D17" s="2" t="s">
        <v>533</v>
      </c>
      <c r="E17" s="19" t="s">
        <v>42</v>
      </c>
      <c r="F17" s="19"/>
      <c r="G17" s="19"/>
      <c r="H17" s="3" t="s">
        <v>22</v>
      </c>
      <c r="I17" s="4">
        <v>16</v>
      </c>
      <c r="K17" s="3">
        <v>4</v>
      </c>
      <c r="L17" s="3">
        <v>0</v>
      </c>
      <c r="M17" s="3">
        <v>1</v>
      </c>
      <c r="N17" s="3">
        <v>0</v>
      </c>
      <c r="O17" s="3">
        <v>0</v>
      </c>
      <c r="P17" s="3">
        <v>61442</v>
      </c>
      <c r="Q17" s="3">
        <v>0</v>
      </c>
      <c r="S17" s="9">
        <f t="shared" si="0"/>
        <v>16</v>
      </c>
      <c r="T17" s="22" t="str">
        <f t="shared" si="1"/>
        <v xml:space="preserve">    iv_fwbld_ansiapi   = 6,</v>
      </c>
      <c r="U17" s="23" t="str">
        <f t="shared" si="2"/>
        <v>tdp_initinternalvalue(iv_fwbld_ansiapi  , DT_UINT32,  16, 1, 1);        //ivid = 5000 + 6</v>
      </c>
    </row>
    <row r="18" spans="2:21" x14ac:dyDescent="0.45">
      <c r="B18" s="17">
        <v>7</v>
      </c>
      <c r="D18" s="2" t="s">
        <v>534</v>
      </c>
      <c r="E18" s="19" t="s">
        <v>45</v>
      </c>
      <c r="F18" s="19"/>
      <c r="G18" s="19"/>
      <c r="H18" s="3" t="s">
        <v>22</v>
      </c>
      <c r="I18" s="4">
        <v>16</v>
      </c>
      <c r="K18" s="3">
        <v>5</v>
      </c>
      <c r="L18" s="3">
        <v>0</v>
      </c>
      <c r="M18" s="3">
        <v>1</v>
      </c>
      <c r="N18" s="3">
        <v>0</v>
      </c>
      <c r="O18" s="3">
        <v>0</v>
      </c>
      <c r="P18" s="3">
        <v>61441</v>
      </c>
      <c r="Q18" s="3">
        <v>0</v>
      </c>
      <c r="S18" s="9">
        <f t="shared" si="0"/>
        <v>13</v>
      </c>
      <c r="T18" s="22" t="str">
        <f t="shared" si="1"/>
        <v xml:space="preserve">    iv_fwver_lora      = 7,</v>
      </c>
      <c r="U18" s="23" t="str">
        <f t="shared" si="2"/>
        <v>tdp_initinternalvalue(iv_fwver_lora     , DT_UINT32,  16, 1, 1);        //ivid = 5000 + 7</v>
      </c>
    </row>
    <row r="19" spans="2:21" x14ac:dyDescent="0.45">
      <c r="B19" s="17">
        <v>8</v>
      </c>
      <c r="D19" s="2" t="s">
        <v>535</v>
      </c>
      <c r="E19" s="19" t="s">
        <v>48</v>
      </c>
      <c r="F19" s="19"/>
      <c r="G19" s="19"/>
      <c r="H19" s="3" t="s">
        <v>22</v>
      </c>
      <c r="I19" s="4">
        <v>16</v>
      </c>
      <c r="K19" s="3">
        <v>6</v>
      </c>
      <c r="L19" s="3">
        <v>0</v>
      </c>
      <c r="M19" s="3">
        <v>1</v>
      </c>
      <c r="N19" s="3">
        <v>0</v>
      </c>
      <c r="O19" s="3">
        <v>0</v>
      </c>
      <c r="P19" s="3">
        <v>15</v>
      </c>
      <c r="Q19" s="3">
        <v>0</v>
      </c>
      <c r="S19" s="9">
        <f t="shared" si="0"/>
        <v>13</v>
      </c>
      <c r="T19" s="22" t="str">
        <f t="shared" si="1"/>
        <v xml:space="preserve">    iv_fwbld_lora      = 8,</v>
      </c>
      <c r="U19" s="23" t="str">
        <f t="shared" si="2"/>
        <v>tdp_initinternalvalue(iv_fwbld_lora     , DT_UINT32,  16, 1, 1);        //ivid = 5000 + 8</v>
      </c>
    </row>
    <row r="20" spans="2:21" x14ac:dyDescent="0.45">
      <c r="B20" s="17">
        <v>9</v>
      </c>
      <c r="D20" s="2" t="s">
        <v>536</v>
      </c>
      <c r="E20" s="19" t="s">
        <v>51</v>
      </c>
      <c r="F20" s="19"/>
      <c r="G20" s="19"/>
      <c r="H20" s="3" t="s">
        <v>22</v>
      </c>
      <c r="I20" s="4">
        <v>16</v>
      </c>
      <c r="K20" s="3">
        <v>7</v>
      </c>
      <c r="L20" s="3">
        <v>0</v>
      </c>
      <c r="M20" s="3">
        <v>0</v>
      </c>
      <c r="N20" s="3">
        <v>0</v>
      </c>
      <c r="O20" s="3">
        <v>0</v>
      </c>
      <c r="P20" s="3">
        <v>13</v>
      </c>
      <c r="Q20" s="3">
        <v>0</v>
      </c>
      <c r="S20" s="9">
        <f t="shared" si="0"/>
        <v>14</v>
      </c>
      <c r="T20" s="22" t="str">
        <f t="shared" si="1"/>
        <v xml:space="preserve">    iv_fwver_vcode     = 9,</v>
      </c>
      <c r="U20" s="23" t="str">
        <f t="shared" si="2"/>
        <v>tdp_initinternalvalue(iv_fwver_vcode    , DT_UINT32,  16, 1, 1);        //ivid = 5000 + 9</v>
      </c>
    </row>
    <row r="21" spans="2:21" x14ac:dyDescent="0.45">
      <c r="B21" s="17">
        <v>10</v>
      </c>
      <c r="D21" s="2" t="s">
        <v>537</v>
      </c>
      <c r="E21" s="19" t="s">
        <v>54</v>
      </c>
      <c r="F21" s="19"/>
      <c r="G21" s="19"/>
      <c r="H21" s="3" t="s">
        <v>22</v>
      </c>
      <c r="I21" s="4">
        <v>16</v>
      </c>
      <c r="K21" s="3">
        <v>8</v>
      </c>
      <c r="L21" s="3">
        <v>0</v>
      </c>
      <c r="M21" s="3">
        <v>0</v>
      </c>
      <c r="N21" s="3">
        <v>0</v>
      </c>
      <c r="O21" s="3">
        <v>0</v>
      </c>
      <c r="P21" s="3">
        <v>14</v>
      </c>
      <c r="Q21" s="3">
        <v>0</v>
      </c>
      <c r="S21" s="9">
        <f t="shared" si="0"/>
        <v>13</v>
      </c>
      <c r="T21" s="22" t="str">
        <f t="shared" si="1"/>
        <v xml:space="preserve">    iv_metr_meter      = 10,</v>
      </c>
      <c r="U21" s="23" t="str">
        <f t="shared" si="2"/>
        <v>tdp_initinternalvalue(iv_metr_meter     , DT_UINT32,  16, 1, 1);        //ivid = 5000 + 10</v>
      </c>
    </row>
    <row r="22" spans="2:21" x14ac:dyDescent="0.45">
      <c r="B22" s="17">
        <v>11</v>
      </c>
      <c r="D22" s="2" t="s">
        <v>538</v>
      </c>
      <c r="E22" s="19" t="s">
        <v>57</v>
      </c>
      <c r="F22" s="19"/>
      <c r="G22" s="19"/>
      <c r="H22" s="3" t="s">
        <v>22</v>
      </c>
      <c r="I22" s="4">
        <v>16</v>
      </c>
      <c r="K22" s="3">
        <v>9</v>
      </c>
      <c r="L22" s="3">
        <v>0</v>
      </c>
      <c r="M22" s="3">
        <v>0</v>
      </c>
      <c r="N22" s="3">
        <v>0</v>
      </c>
      <c r="O22" s="3">
        <v>0</v>
      </c>
      <c r="P22" s="3">
        <v>1280</v>
      </c>
      <c r="Q22" s="3">
        <v>0</v>
      </c>
      <c r="S22" s="9">
        <f t="shared" si="0"/>
        <v>12</v>
      </c>
      <c r="T22" s="22" t="str">
        <f t="shared" si="1"/>
        <v xml:space="preserve">    iv_metr_lora       = 11,</v>
      </c>
      <c r="U22" s="23" t="str">
        <f t="shared" si="2"/>
        <v>tdp_initinternalvalue(iv_metr_lora      , DT_UINT32,  16, 1, 1);        //ivid = 5000 + 11</v>
      </c>
    </row>
    <row r="23" spans="2:21" x14ac:dyDescent="0.45">
      <c r="B23" s="17">
        <v>12</v>
      </c>
      <c r="D23" s="2" t="s">
        <v>539</v>
      </c>
      <c r="E23" s="19" t="s">
        <v>60</v>
      </c>
      <c r="F23" s="19"/>
      <c r="G23" s="19"/>
      <c r="H23" s="3" t="s">
        <v>22</v>
      </c>
      <c r="I23" s="4">
        <v>16</v>
      </c>
      <c r="K23" s="3">
        <v>10</v>
      </c>
      <c r="L23" s="3">
        <v>0</v>
      </c>
      <c r="M23" s="3">
        <v>1</v>
      </c>
      <c r="N23" s="3">
        <v>0</v>
      </c>
      <c r="O23" s="3">
        <v>0</v>
      </c>
      <c r="P23" s="3">
        <v>8</v>
      </c>
      <c r="Q23" s="3">
        <v>0</v>
      </c>
      <c r="S23" s="9">
        <f t="shared" si="0"/>
        <v>11</v>
      </c>
      <c r="T23" s="22" t="str">
        <f t="shared" si="1"/>
        <v xml:space="preserve">    iv_metr_tdp        = 12,</v>
      </c>
      <c r="U23" s="23" t="str">
        <f t="shared" si="2"/>
        <v>tdp_initinternalvalue(iv_metr_tdp       , DT_UINT32,  16, 1, 1);        //ivid = 5000 + 12</v>
      </c>
    </row>
    <row r="24" spans="2:21" x14ac:dyDescent="0.45">
      <c r="B24" s="17">
        <v>13</v>
      </c>
      <c r="D24" s="2" t="s">
        <v>540</v>
      </c>
      <c r="E24" s="19" t="s">
        <v>63</v>
      </c>
      <c r="F24" s="19"/>
      <c r="G24" s="19"/>
      <c r="H24" s="3" t="s">
        <v>22</v>
      </c>
      <c r="I24" s="4">
        <v>16</v>
      </c>
      <c r="K24" s="3">
        <v>11</v>
      </c>
      <c r="L24" s="3">
        <v>0</v>
      </c>
      <c r="M24" s="3">
        <v>1</v>
      </c>
      <c r="N24" s="3">
        <v>0</v>
      </c>
      <c r="O24" s="3">
        <v>0</v>
      </c>
      <c r="P24" s="3">
        <v>12</v>
      </c>
      <c r="Q24" s="3">
        <v>0</v>
      </c>
      <c r="S24" s="9">
        <f t="shared" si="0"/>
        <v>12</v>
      </c>
      <c r="T24" s="22" t="str">
        <f t="shared" si="1"/>
        <v xml:space="preserve">    iv_metr_misc       = 13,</v>
      </c>
      <c r="U24" s="23" t="str">
        <f t="shared" si="2"/>
        <v>tdp_initinternalvalue(iv_metr_misc      , DT_UINT32,  16, 1, 1);        //ivid = 5000 + 13</v>
      </c>
    </row>
    <row r="25" spans="2:21" x14ac:dyDescent="0.45">
      <c r="T25" s="24" t="str">
        <f>CONCATENATE("    InternalValuesArraySize              = ",MAX(B11:B152)+1)</f>
        <v xml:space="preserve">    InternalValuesArraySize              = 14</v>
      </c>
    </row>
    <row r="26" spans="2:21" x14ac:dyDescent="0.45">
      <c r="T26" s="24" t="s">
        <v>541</v>
      </c>
    </row>
  </sheetData>
  <mergeCells count="3">
    <mergeCell ref="K6:Q8"/>
    <mergeCell ref="T7:T9"/>
    <mergeCell ref="U7:U9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9"/>
  <sheetViews>
    <sheetView zoomScale="80" zoomScaleNormal="80" workbookViewId="0">
      <selection activeCell="B18" sqref="B18"/>
    </sheetView>
  </sheetViews>
  <sheetFormatPr defaultRowHeight="14.5" x14ac:dyDescent="0.35"/>
  <cols>
    <col min="1" max="1" width="20.26953125" customWidth="1"/>
    <col min="2" max="2" width="10.81640625" customWidth="1"/>
    <col min="3" max="3" width="16.81640625" customWidth="1"/>
    <col min="4" max="4" width="82.54296875" customWidth="1"/>
    <col min="5" max="1025" width="8.7265625" customWidth="1"/>
  </cols>
  <sheetData>
    <row r="3" spans="1:4" ht="18.5" x14ac:dyDescent="0.45">
      <c r="A3" s="25" t="s">
        <v>503</v>
      </c>
    </row>
    <row r="5" spans="1:4" x14ac:dyDescent="0.35">
      <c r="A5" t="s">
        <v>542</v>
      </c>
      <c r="B5" t="s">
        <v>543</v>
      </c>
    </row>
    <row r="7" spans="1:4" x14ac:dyDescent="0.35">
      <c r="A7" s="26" t="s">
        <v>544</v>
      </c>
      <c r="B7" s="26" t="s">
        <v>545</v>
      </c>
      <c r="C7" s="26" t="s">
        <v>546</v>
      </c>
      <c r="D7" s="26" t="s">
        <v>547</v>
      </c>
    </row>
    <row r="9" spans="1:4" x14ac:dyDescent="0.35">
      <c r="A9" s="27" t="s">
        <v>548</v>
      </c>
      <c r="C9" t="s">
        <v>549</v>
      </c>
      <c r="D9" t="s">
        <v>550</v>
      </c>
    </row>
    <row r="10" spans="1:4" x14ac:dyDescent="0.35">
      <c r="B10" t="s">
        <v>551</v>
      </c>
      <c r="C10" t="s">
        <v>552</v>
      </c>
      <c r="D10" t="s">
        <v>553</v>
      </c>
    </row>
    <row r="11" spans="1:4" x14ac:dyDescent="0.35">
      <c r="B11" t="s">
        <v>554</v>
      </c>
      <c r="C11" t="s">
        <v>555</v>
      </c>
      <c r="D11" t="s">
        <v>556</v>
      </c>
    </row>
    <row r="12" spans="1:4" x14ac:dyDescent="0.35">
      <c r="B12" t="s">
        <v>557</v>
      </c>
      <c r="C12" t="s">
        <v>558</v>
      </c>
      <c r="D12" t="s">
        <v>559</v>
      </c>
    </row>
    <row r="13" spans="1:4" x14ac:dyDescent="0.35">
      <c r="B13" t="s">
        <v>560</v>
      </c>
      <c r="C13" t="s">
        <v>561</v>
      </c>
      <c r="D13" t="s">
        <v>562</v>
      </c>
    </row>
    <row r="14" spans="1:4" x14ac:dyDescent="0.35">
      <c r="B14" t="s">
        <v>563</v>
      </c>
      <c r="D14" t="s">
        <v>564</v>
      </c>
    </row>
    <row r="15" spans="1:4" x14ac:dyDescent="0.35">
      <c r="B15" t="s">
        <v>565</v>
      </c>
      <c r="C15" t="s">
        <v>566</v>
      </c>
      <c r="D15" t="s">
        <v>567</v>
      </c>
    </row>
    <row r="17" spans="1:4" x14ac:dyDescent="0.35">
      <c r="A17" s="27" t="s">
        <v>568</v>
      </c>
      <c r="C17" t="s">
        <v>569</v>
      </c>
      <c r="D17" t="s">
        <v>570</v>
      </c>
    </row>
    <row r="18" spans="1:4" x14ac:dyDescent="0.35">
      <c r="B18" t="s">
        <v>551</v>
      </c>
      <c r="C18" t="s">
        <v>571</v>
      </c>
      <c r="D18" t="s">
        <v>572</v>
      </c>
    </row>
    <row r="19" spans="1:4" x14ac:dyDescent="0.35">
      <c r="B19" t="s">
        <v>554</v>
      </c>
      <c r="C19" t="s">
        <v>573</v>
      </c>
      <c r="D19" t="s">
        <v>574</v>
      </c>
    </row>
    <row r="20" spans="1:4" x14ac:dyDescent="0.35">
      <c r="B20" t="s">
        <v>557</v>
      </c>
      <c r="C20" t="s">
        <v>575</v>
      </c>
      <c r="D20" t="s">
        <v>576</v>
      </c>
    </row>
    <row r="21" spans="1:4" x14ac:dyDescent="0.35">
      <c r="A21" s="27"/>
      <c r="B21" t="s">
        <v>560</v>
      </c>
      <c r="C21" t="s">
        <v>577</v>
      </c>
      <c r="D21" t="s">
        <v>578</v>
      </c>
    </row>
    <row r="22" spans="1:4" x14ac:dyDescent="0.35">
      <c r="B22" t="s">
        <v>579</v>
      </c>
      <c r="C22" t="s">
        <v>580</v>
      </c>
      <c r="D22" t="s">
        <v>581</v>
      </c>
    </row>
    <row r="23" spans="1:4" x14ac:dyDescent="0.35">
      <c r="B23" t="s">
        <v>582</v>
      </c>
      <c r="C23" t="s">
        <v>583</v>
      </c>
      <c r="D23" t="s">
        <v>584</v>
      </c>
    </row>
    <row r="24" spans="1:4" x14ac:dyDescent="0.35">
      <c r="B24" t="s">
        <v>585</v>
      </c>
      <c r="C24" t="s">
        <v>586</v>
      </c>
      <c r="D24" t="s">
        <v>587</v>
      </c>
    </row>
    <row r="25" spans="1:4" x14ac:dyDescent="0.35">
      <c r="B25" t="s">
        <v>565</v>
      </c>
      <c r="C25" t="s">
        <v>588</v>
      </c>
      <c r="D25" t="s">
        <v>589</v>
      </c>
    </row>
    <row r="26" spans="1:4" x14ac:dyDescent="0.35">
      <c r="B26" t="s">
        <v>590</v>
      </c>
      <c r="C26" t="s">
        <v>591</v>
      </c>
      <c r="D26" t="s">
        <v>592</v>
      </c>
    </row>
    <row r="27" spans="1:4" x14ac:dyDescent="0.35">
      <c r="B27" t="s">
        <v>593</v>
      </c>
      <c r="C27" t="s">
        <v>594</v>
      </c>
      <c r="D27" t="s">
        <v>595</v>
      </c>
    </row>
    <row r="28" spans="1:4" x14ac:dyDescent="0.35">
      <c r="B28" t="s">
        <v>596</v>
      </c>
      <c r="C28" t="s">
        <v>597</v>
      </c>
      <c r="D28" t="s">
        <v>598</v>
      </c>
    </row>
    <row r="29" spans="1:4" x14ac:dyDescent="0.35">
      <c r="B29" t="s">
        <v>599</v>
      </c>
      <c r="C29" t="s">
        <v>600</v>
      </c>
      <c r="D29" t="s">
        <v>601</v>
      </c>
    </row>
    <row r="30" spans="1:4" x14ac:dyDescent="0.35">
      <c r="B30" t="s">
        <v>602</v>
      </c>
      <c r="C30" t="s">
        <v>603</v>
      </c>
      <c r="D30" t="s">
        <v>604</v>
      </c>
    </row>
    <row r="31" spans="1:4" x14ac:dyDescent="0.35">
      <c r="B31" t="s">
        <v>605</v>
      </c>
      <c r="C31" t="s">
        <v>606</v>
      </c>
      <c r="D31" t="s">
        <v>607</v>
      </c>
    </row>
    <row r="32" spans="1:4" x14ac:dyDescent="0.35">
      <c r="B32" t="s">
        <v>608</v>
      </c>
      <c r="D32" t="s">
        <v>564</v>
      </c>
    </row>
    <row r="34" spans="1:4" x14ac:dyDescent="0.35">
      <c r="A34" s="27" t="s">
        <v>609</v>
      </c>
      <c r="C34" t="s">
        <v>610</v>
      </c>
      <c r="D34" s="27" t="s">
        <v>611</v>
      </c>
    </row>
    <row r="35" spans="1:4" x14ac:dyDescent="0.35">
      <c r="B35" t="s">
        <v>551</v>
      </c>
      <c r="C35" t="s">
        <v>612</v>
      </c>
      <c r="D35" t="s">
        <v>613</v>
      </c>
    </row>
    <row r="36" spans="1:4" x14ac:dyDescent="0.35">
      <c r="B36" t="s">
        <v>554</v>
      </c>
      <c r="C36" t="s">
        <v>614</v>
      </c>
      <c r="D36" t="s">
        <v>615</v>
      </c>
    </row>
    <row r="37" spans="1:4" x14ac:dyDescent="0.35">
      <c r="B37" t="s">
        <v>557</v>
      </c>
      <c r="C37" t="s">
        <v>616</v>
      </c>
      <c r="D37" t="s">
        <v>617</v>
      </c>
    </row>
    <row r="38" spans="1:4" x14ac:dyDescent="0.35">
      <c r="B38" t="s">
        <v>560</v>
      </c>
      <c r="C38" t="s">
        <v>618</v>
      </c>
      <c r="D38" s="27" t="s">
        <v>619</v>
      </c>
    </row>
    <row r="39" spans="1:4" x14ac:dyDescent="0.35">
      <c r="B39" t="s">
        <v>620</v>
      </c>
      <c r="D39" t="s">
        <v>564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C10"/>
  <sheetViews>
    <sheetView zoomScale="80" zoomScaleNormal="80" workbookViewId="0">
      <selection activeCell="A7" sqref="A7"/>
    </sheetView>
  </sheetViews>
  <sheetFormatPr defaultRowHeight="14.5" x14ac:dyDescent="0.35"/>
  <cols>
    <col min="1" max="1" width="14.54296875" customWidth="1"/>
    <col min="2" max="2" width="11.1796875" customWidth="1"/>
    <col min="3" max="3" width="21.81640625" customWidth="1"/>
    <col min="4" max="1025" width="8.7265625" customWidth="1"/>
  </cols>
  <sheetData>
    <row r="3" spans="1:3" ht="18.5" x14ac:dyDescent="0.45">
      <c r="A3" s="25" t="s">
        <v>479</v>
      </c>
    </row>
    <row r="5" spans="1:3" x14ac:dyDescent="0.35">
      <c r="A5" t="s">
        <v>542</v>
      </c>
      <c r="B5" t="s">
        <v>621</v>
      </c>
    </row>
    <row r="7" spans="1:3" x14ac:dyDescent="0.35">
      <c r="A7" s="26" t="s">
        <v>544</v>
      </c>
      <c r="B7" s="26" t="s">
        <v>546</v>
      </c>
      <c r="C7" s="26" t="s">
        <v>547</v>
      </c>
    </row>
    <row r="9" spans="1:3" x14ac:dyDescent="0.35">
      <c r="A9" s="27" t="s">
        <v>622</v>
      </c>
      <c r="B9" s="27" t="s">
        <v>623</v>
      </c>
      <c r="C9" t="s">
        <v>624</v>
      </c>
    </row>
    <row r="10" spans="1:3" x14ac:dyDescent="0.35">
      <c r="A10" s="27" t="s">
        <v>625</v>
      </c>
      <c r="B10" s="27" t="s">
        <v>626</v>
      </c>
      <c r="C10" s="27" t="s">
        <v>627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56"/>
  <sheetViews>
    <sheetView zoomScale="80" zoomScaleNormal="80" workbookViewId="0">
      <selection activeCell="C53" sqref="C53"/>
    </sheetView>
  </sheetViews>
  <sheetFormatPr defaultRowHeight="14.5" x14ac:dyDescent="0.35"/>
  <cols>
    <col min="1" max="1" width="13.453125" customWidth="1"/>
    <col min="2" max="2" width="14.81640625" customWidth="1"/>
    <col min="3" max="3" width="36" customWidth="1"/>
    <col min="4" max="1025" width="8.7265625" customWidth="1"/>
  </cols>
  <sheetData>
    <row r="3" spans="1:3" ht="18.5" x14ac:dyDescent="0.45">
      <c r="A3" s="25" t="s">
        <v>506</v>
      </c>
    </row>
    <row r="4" spans="1:3" x14ac:dyDescent="0.35">
      <c r="A4" t="s">
        <v>542</v>
      </c>
      <c r="B4" t="s">
        <v>543</v>
      </c>
    </row>
    <row r="6" spans="1:3" x14ac:dyDescent="0.35">
      <c r="A6" s="26" t="s">
        <v>544</v>
      </c>
      <c r="B6" s="26" t="s">
        <v>546</v>
      </c>
      <c r="C6" s="26" t="s">
        <v>547</v>
      </c>
    </row>
    <row r="7" spans="1:3" x14ac:dyDescent="0.35">
      <c r="A7" s="27" t="s">
        <v>628</v>
      </c>
      <c r="B7" t="s">
        <v>629</v>
      </c>
      <c r="C7" s="27" t="s">
        <v>630</v>
      </c>
    </row>
    <row r="10" spans="1:3" ht="18.5" x14ac:dyDescent="0.45">
      <c r="A10" s="25" t="s">
        <v>483</v>
      </c>
    </row>
    <row r="11" spans="1:3" x14ac:dyDescent="0.35">
      <c r="A11" t="s">
        <v>542</v>
      </c>
      <c r="B11" t="s">
        <v>543</v>
      </c>
    </row>
    <row r="13" spans="1:3" x14ac:dyDescent="0.35">
      <c r="A13" s="26" t="s">
        <v>544</v>
      </c>
      <c r="B13" s="26" t="s">
        <v>546</v>
      </c>
      <c r="C13" s="26" t="s">
        <v>547</v>
      </c>
    </row>
    <row r="14" spans="1:3" x14ac:dyDescent="0.35">
      <c r="A14" s="27" t="s">
        <v>628</v>
      </c>
      <c r="B14" t="s">
        <v>631</v>
      </c>
      <c r="C14" s="27" t="s">
        <v>632</v>
      </c>
    </row>
    <row r="17" spans="1:3" ht="18.5" x14ac:dyDescent="0.45">
      <c r="A17" s="25" t="s">
        <v>487</v>
      </c>
    </row>
    <row r="18" spans="1:3" x14ac:dyDescent="0.35">
      <c r="A18" t="s">
        <v>542</v>
      </c>
      <c r="B18" t="s">
        <v>543</v>
      </c>
    </row>
    <row r="20" spans="1:3" x14ac:dyDescent="0.35">
      <c r="A20" s="26" t="s">
        <v>544</v>
      </c>
      <c r="B20" s="26" t="s">
        <v>546</v>
      </c>
      <c r="C20" s="26" t="s">
        <v>547</v>
      </c>
    </row>
    <row r="21" spans="1:3" x14ac:dyDescent="0.35">
      <c r="A21" s="27" t="s">
        <v>628</v>
      </c>
      <c r="B21" t="s">
        <v>633</v>
      </c>
      <c r="C21" s="27" t="s">
        <v>634</v>
      </c>
    </row>
    <row r="24" spans="1:3" ht="18.5" x14ac:dyDescent="0.45">
      <c r="A24" s="25" t="s">
        <v>491</v>
      </c>
    </row>
    <row r="25" spans="1:3" x14ac:dyDescent="0.35">
      <c r="A25" t="s">
        <v>542</v>
      </c>
      <c r="B25" t="s">
        <v>543</v>
      </c>
    </row>
    <row r="27" spans="1:3" x14ac:dyDescent="0.35">
      <c r="A27" s="26" t="s">
        <v>544</v>
      </c>
      <c r="B27" s="26" t="s">
        <v>546</v>
      </c>
      <c r="C27" s="26" t="s">
        <v>547</v>
      </c>
    </row>
    <row r="28" spans="1:3" x14ac:dyDescent="0.35">
      <c r="A28" s="27" t="s">
        <v>628</v>
      </c>
      <c r="B28" t="s">
        <v>635</v>
      </c>
      <c r="C28" s="27" t="s">
        <v>636</v>
      </c>
    </row>
    <row r="31" spans="1:3" ht="18.5" x14ac:dyDescent="0.45">
      <c r="A31" s="25" t="s">
        <v>495</v>
      </c>
    </row>
    <row r="32" spans="1:3" x14ac:dyDescent="0.35">
      <c r="A32" t="s">
        <v>542</v>
      </c>
      <c r="B32" t="s">
        <v>543</v>
      </c>
    </row>
    <row r="34" spans="1:3" x14ac:dyDescent="0.35">
      <c r="A34" s="26" t="s">
        <v>544</v>
      </c>
      <c r="B34" s="26" t="s">
        <v>546</v>
      </c>
      <c r="C34" s="26" t="s">
        <v>547</v>
      </c>
    </row>
    <row r="35" spans="1:3" x14ac:dyDescent="0.35">
      <c r="A35" s="27" t="s">
        <v>628</v>
      </c>
      <c r="B35" t="s">
        <v>637</v>
      </c>
      <c r="C35" s="27" t="s">
        <v>638</v>
      </c>
    </row>
    <row r="38" spans="1:3" ht="18.5" x14ac:dyDescent="0.45">
      <c r="A38" s="25" t="s">
        <v>499</v>
      </c>
    </row>
    <row r="39" spans="1:3" x14ac:dyDescent="0.35">
      <c r="A39" t="s">
        <v>542</v>
      </c>
      <c r="B39" t="s">
        <v>543</v>
      </c>
    </row>
    <row r="41" spans="1:3" x14ac:dyDescent="0.35">
      <c r="A41" s="26" t="s">
        <v>544</v>
      </c>
      <c r="B41" s="26" t="s">
        <v>546</v>
      </c>
      <c r="C41" s="26" t="s">
        <v>547</v>
      </c>
    </row>
    <row r="42" spans="1:3" x14ac:dyDescent="0.35">
      <c r="A42" s="27" t="s">
        <v>628</v>
      </c>
      <c r="B42" t="s">
        <v>639</v>
      </c>
      <c r="C42" s="27" t="s">
        <v>640</v>
      </c>
    </row>
    <row r="45" spans="1:3" ht="18.5" x14ac:dyDescent="0.45">
      <c r="A45" s="25" t="s">
        <v>469</v>
      </c>
    </row>
    <row r="46" spans="1:3" x14ac:dyDescent="0.35">
      <c r="A46" t="s">
        <v>542</v>
      </c>
      <c r="B46" t="s">
        <v>543</v>
      </c>
    </row>
    <row r="48" spans="1:3" x14ac:dyDescent="0.35">
      <c r="A48" s="26" t="s">
        <v>544</v>
      </c>
      <c r="B48" s="26" t="s">
        <v>546</v>
      </c>
      <c r="C48" s="26" t="s">
        <v>547</v>
      </c>
    </row>
    <row r="49" spans="1:3" x14ac:dyDescent="0.35">
      <c r="A49" s="27" t="s">
        <v>628</v>
      </c>
      <c r="B49" t="s">
        <v>641</v>
      </c>
      <c r="C49" s="27" t="s">
        <v>642</v>
      </c>
    </row>
    <row r="52" spans="1:3" ht="18.5" x14ac:dyDescent="0.45">
      <c r="A52" s="25" t="s">
        <v>515</v>
      </c>
    </row>
    <row r="53" spans="1:3" x14ac:dyDescent="0.35">
      <c r="A53" t="s">
        <v>542</v>
      </c>
      <c r="B53" t="s">
        <v>543</v>
      </c>
    </row>
    <row r="55" spans="1:3" x14ac:dyDescent="0.35">
      <c r="A55" s="26" t="s">
        <v>544</v>
      </c>
      <c r="B55" s="26" t="s">
        <v>546</v>
      </c>
      <c r="C55" s="26" t="s">
        <v>547</v>
      </c>
    </row>
    <row r="56" spans="1:3" x14ac:dyDescent="0.35">
      <c r="A56" s="27" t="s">
        <v>628</v>
      </c>
      <c r="B56" t="s">
        <v>643</v>
      </c>
      <c r="C56" s="27" t="s">
        <v>644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32"/>
  <sheetViews>
    <sheetView topLeftCell="A7" zoomScale="80" zoomScaleNormal="80" workbookViewId="0">
      <selection activeCell="A22" sqref="A22"/>
    </sheetView>
  </sheetViews>
  <sheetFormatPr defaultRowHeight="14.5" x14ac:dyDescent="0.35"/>
  <cols>
    <col min="1" max="1" width="17.54296875" customWidth="1"/>
    <col min="2" max="2" width="10.81640625" customWidth="1"/>
    <col min="3" max="3" width="16.81640625" customWidth="1"/>
    <col min="4" max="4" width="115" customWidth="1"/>
    <col min="5" max="1025" width="8.7265625" customWidth="1"/>
  </cols>
  <sheetData>
    <row r="3" spans="1:4" ht="18.5" x14ac:dyDescent="0.45">
      <c r="A3" s="25" t="s">
        <v>509</v>
      </c>
    </row>
    <row r="5" spans="1:4" x14ac:dyDescent="0.35">
      <c r="A5" t="s">
        <v>542</v>
      </c>
      <c r="B5" t="s">
        <v>543</v>
      </c>
    </row>
    <row r="8" spans="1:4" x14ac:dyDescent="0.35">
      <c r="A8" s="26" t="s">
        <v>544</v>
      </c>
      <c r="B8" s="26" t="s">
        <v>545</v>
      </c>
      <c r="C8" s="26" t="s">
        <v>546</v>
      </c>
      <c r="D8" s="26" t="s">
        <v>547</v>
      </c>
    </row>
    <row r="10" spans="1:4" x14ac:dyDescent="0.35">
      <c r="A10" t="s">
        <v>645</v>
      </c>
      <c r="C10" s="27" t="s">
        <v>646</v>
      </c>
      <c r="D10" t="s">
        <v>647</v>
      </c>
    </row>
    <row r="11" spans="1:4" x14ac:dyDescent="0.35">
      <c r="B11" t="s">
        <v>551</v>
      </c>
      <c r="C11" t="s">
        <v>648</v>
      </c>
      <c r="D11" t="s">
        <v>649</v>
      </c>
    </row>
    <row r="12" spans="1:4" x14ac:dyDescent="0.35">
      <c r="B12" t="s">
        <v>554</v>
      </c>
      <c r="C12" t="s">
        <v>650</v>
      </c>
      <c r="D12" t="s">
        <v>651</v>
      </c>
    </row>
    <row r="13" spans="1:4" x14ac:dyDescent="0.35">
      <c r="B13" t="s">
        <v>557</v>
      </c>
      <c r="C13" t="s">
        <v>652</v>
      </c>
      <c r="D13" t="s">
        <v>653</v>
      </c>
    </row>
    <row r="14" spans="1:4" x14ac:dyDescent="0.35">
      <c r="B14" t="s">
        <v>560</v>
      </c>
      <c r="C14" t="s">
        <v>654</v>
      </c>
      <c r="D14" t="s">
        <v>655</v>
      </c>
    </row>
    <row r="15" spans="1:4" x14ac:dyDescent="0.35">
      <c r="B15" t="s">
        <v>579</v>
      </c>
      <c r="C15" t="s">
        <v>656</v>
      </c>
      <c r="D15" t="s">
        <v>657</v>
      </c>
    </row>
    <row r="16" spans="1:4" x14ac:dyDescent="0.35">
      <c r="B16" t="s">
        <v>582</v>
      </c>
      <c r="C16" t="s">
        <v>658</v>
      </c>
      <c r="D16" t="s">
        <v>659</v>
      </c>
    </row>
    <row r="17" spans="1:4" x14ac:dyDescent="0.35">
      <c r="B17" t="s">
        <v>585</v>
      </c>
      <c r="C17" t="s">
        <v>660</v>
      </c>
      <c r="D17" t="s">
        <v>661</v>
      </c>
    </row>
    <row r="18" spans="1:4" x14ac:dyDescent="0.35">
      <c r="B18" t="s">
        <v>565</v>
      </c>
      <c r="C18" t="s">
        <v>662</v>
      </c>
      <c r="D18" t="s">
        <v>663</v>
      </c>
    </row>
    <row r="19" spans="1:4" x14ac:dyDescent="0.35">
      <c r="B19" t="s">
        <v>590</v>
      </c>
      <c r="C19" t="s">
        <v>664</v>
      </c>
      <c r="D19" t="s">
        <v>665</v>
      </c>
    </row>
    <row r="20" spans="1:4" x14ac:dyDescent="0.35">
      <c r="B20" t="s">
        <v>593</v>
      </c>
      <c r="C20" t="s">
        <v>666</v>
      </c>
      <c r="D20" t="s">
        <v>667</v>
      </c>
    </row>
    <row r="21" spans="1:4" x14ac:dyDescent="0.35">
      <c r="B21" t="s">
        <v>596</v>
      </c>
      <c r="C21" t="s">
        <v>668</v>
      </c>
      <c r="D21" t="s">
        <v>669</v>
      </c>
    </row>
    <row r="22" spans="1:4" x14ac:dyDescent="0.35">
      <c r="B22" t="s">
        <v>599</v>
      </c>
      <c r="C22" t="s">
        <v>670</v>
      </c>
      <c r="D22" t="s">
        <v>671</v>
      </c>
    </row>
    <row r="23" spans="1:4" x14ac:dyDescent="0.35">
      <c r="B23" t="s">
        <v>602</v>
      </c>
      <c r="C23" t="s">
        <v>672</v>
      </c>
      <c r="D23" t="s">
        <v>673</v>
      </c>
    </row>
    <row r="24" spans="1:4" x14ac:dyDescent="0.35">
      <c r="B24" t="s">
        <v>605</v>
      </c>
      <c r="C24" t="s">
        <v>674</v>
      </c>
      <c r="D24" t="s">
        <v>675</v>
      </c>
    </row>
    <row r="25" spans="1:4" x14ac:dyDescent="0.35">
      <c r="B25" t="s">
        <v>676</v>
      </c>
      <c r="C25" t="s">
        <v>677</v>
      </c>
      <c r="D25" t="s">
        <v>678</v>
      </c>
    </row>
    <row r="26" spans="1:4" x14ac:dyDescent="0.35">
      <c r="B26" t="s">
        <v>679</v>
      </c>
      <c r="C26" t="s">
        <v>680</v>
      </c>
      <c r="D26" t="s">
        <v>681</v>
      </c>
    </row>
    <row r="28" spans="1:4" x14ac:dyDescent="0.35">
      <c r="A28" s="27" t="s">
        <v>682</v>
      </c>
      <c r="C28" t="s">
        <v>683</v>
      </c>
      <c r="D28" t="s">
        <v>684</v>
      </c>
    </row>
    <row r="29" spans="1:4" x14ac:dyDescent="0.35">
      <c r="B29" t="s">
        <v>685</v>
      </c>
      <c r="C29" t="s">
        <v>686</v>
      </c>
      <c r="D29" t="s">
        <v>687</v>
      </c>
    </row>
    <row r="30" spans="1:4" x14ac:dyDescent="0.35">
      <c r="B30" t="s">
        <v>688</v>
      </c>
      <c r="C30" t="s">
        <v>689</v>
      </c>
      <c r="D30" t="s">
        <v>690</v>
      </c>
    </row>
    <row r="31" spans="1:4" x14ac:dyDescent="0.35">
      <c r="B31" t="s">
        <v>691</v>
      </c>
      <c r="C31" t="s">
        <v>692</v>
      </c>
      <c r="D31" t="s">
        <v>693</v>
      </c>
    </row>
    <row r="32" spans="1:4" x14ac:dyDescent="0.35">
      <c r="B32" t="s">
        <v>694</v>
      </c>
      <c r="D32" t="s">
        <v>564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C32"/>
  <sheetViews>
    <sheetView zoomScale="80" zoomScaleNormal="80" workbookViewId="0">
      <selection activeCell="A3" sqref="A3"/>
    </sheetView>
  </sheetViews>
  <sheetFormatPr defaultRowHeight="14.5" x14ac:dyDescent="0.35"/>
  <cols>
    <col min="1" max="1" width="15.7265625" customWidth="1"/>
    <col min="2" max="2" width="10.81640625" customWidth="1"/>
    <col min="3" max="3" width="97.453125" customWidth="1"/>
    <col min="4" max="1023" width="8.7265625" customWidth="1"/>
    <col min="1024" max="1025" width="11.54296875"/>
  </cols>
  <sheetData>
    <row r="3" spans="1:3" ht="18.5" x14ac:dyDescent="0.45">
      <c r="A3" s="25" t="s">
        <v>512</v>
      </c>
    </row>
    <row r="4" spans="1:3" x14ac:dyDescent="0.35">
      <c r="A4" t="s">
        <v>542</v>
      </c>
      <c r="B4" t="s">
        <v>543</v>
      </c>
    </row>
    <row r="7" spans="1:3" x14ac:dyDescent="0.35">
      <c r="A7" s="26" t="s">
        <v>544</v>
      </c>
      <c r="B7" s="26" t="s">
        <v>546</v>
      </c>
      <c r="C7" s="26" t="s">
        <v>547</v>
      </c>
    </row>
    <row r="9" spans="1:3" x14ac:dyDescent="0.35">
      <c r="A9" t="s">
        <v>695</v>
      </c>
      <c r="B9" s="27" t="s">
        <v>696</v>
      </c>
      <c r="C9" t="s">
        <v>697</v>
      </c>
    </row>
    <row r="10" spans="1:3" x14ac:dyDescent="0.35">
      <c r="A10" s="27" t="s">
        <v>698</v>
      </c>
      <c r="B10" t="s">
        <v>699</v>
      </c>
      <c r="C10" t="s">
        <v>700</v>
      </c>
    </row>
    <row r="11" spans="1:3" x14ac:dyDescent="0.35">
      <c r="A11" s="27" t="s">
        <v>701</v>
      </c>
      <c r="B11" t="s">
        <v>702</v>
      </c>
      <c r="C11" t="s">
        <v>703</v>
      </c>
    </row>
    <row r="14" spans="1:3" ht="18.5" x14ac:dyDescent="0.45">
      <c r="A14" s="25" t="s">
        <v>361</v>
      </c>
    </row>
    <row r="15" spans="1:3" x14ac:dyDescent="0.35">
      <c r="A15" t="s">
        <v>542</v>
      </c>
      <c r="B15" t="s">
        <v>543</v>
      </c>
      <c r="C15" t="s">
        <v>704</v>
      </c>
    </row>
    <row r="17" spans="1:3" x14ac:dyDescent="0.35">
      <c r="A17" s="26" t="s">
        <v>544</v>
      </c>
      <c r="B17" s="26" t="s">
        <v>546</v>
      </c>
      <c r="C17" s="26" t="s">
        <v>547</v>
      </c>
    </row>
    <row r="18" spans="1:3" x14ac:dyDescent="0.35">
      <c r="A18" s="27" t="s">
        <v>705</v>
      </c>
      <c r="B18" t="s">
        <v>706</v>
      </c>
      <c r="C18" t="s">
        <v>707</v>
      </c>
    </row>
    <row r="21" spans="1:3" ht="18.5" x14ac:dyDescent="0.45">
      <c r="A21" s="25" t="s">
        <v>365</v>
      </c>
    </row>
    <row r="22" spans="1:3" x14ac:dyDescent="0.35">
      <c r="A22" t="s">
        <v>542</v>
      </c>
      <c r="B22" t="s">
        <v>543</v>
      </c>
      <c r="C22" t="s">
        <v>704</v>
      </c>
    </row>
    <row r="24" spans="1:3" x14ac:dyDescent="0.35">
      <c r="A24" s="26" t="s">
        <v>544</v>
      </c>
      <c r="B24" s="26" t="s">
        <v>546</v>
      </c>
      <c r="C24" s="26" t="s">
        <v>547</v>
      </c>
    </row>
    <row r="25" spans="1:3" x14ac:dyDescent="0.35">
      <c r="A25" s="27" t="s">
        <v>705</v>
      </c>
      <c r="B25" t="s">
        <v>350</v>
      </c>
      <c r="C25" t="s">
        <v>708</v>
      </c>
    </row>
    <row r="28" spans="1:3" ht="18.5" x14ac:dyDescent="0.45">
      <c r="A28" s="25" t="s">
        <v>369</v>
      </c>
    </row>
    <row r="29" spans="1:3" x14ac:dyDescent="0.35">
      <c r="A29" t="s">
        <v>542</v>
      </c>
      <c r="B29" t="s">
        <v>543</v>
      </c>
      <c r="C29" t="s">
        <v>704</v>
      </c>
    </row>
    <row r="31" spans="1:3" x14ac:dyDescent="0.35">
      <c r="A31" s="26" t="s">
        <v>544</v>
      </c>
      <c r="B31" s="26" t="s">
        <v>546</v>
      </c>
      <c r="C31" s="26" t="s">
        <v>547</v>
      </c>
    </row>
    <row r="32" spans="1:3" x14ac:dyDescent="0.35">
      <c r="A32" s="27" t="s">
        <v>705</v>
      </c>
      <c r="B32" t="s">
        <v>354</v>
      </c>
      <c r="C32" t="s">
        <v>709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D29"/>
  <sheetViews>
    <sheetView topLeftCell="A19" zoomScale="80" zoomScaleNormal="80" workbookViewId="0">
      <selection activeCell="B18" sqref="B18"/>
    </sheetView>
  </sheetViews>
  <sheetFormatPr defaultRowHeight="14.5" x14ac:dyDescent="0.35"/>
  <cols>
    <col min="1" max="1" width="22.453125" customWidth="1"/>
    <col min="2" max="2" width="8.7265625" customWidth="1"/>
    <col min="3" max="3" width="14.453125" customWidth="1"/>
    <col min="4" max="4" width="97.453125" customWidth="1"/>
    <col min="5" max="1025" width="8.7265625" customWidth="1"/>
  </cols>
  <sheetData>
    <row r="3" spans="1:4" ht="18.5" x14ac:dyDescent="0.45">
      <c r="A3" s="25" t="s">
        <v>267</v>
      </c>
      <c r="B3" s="25"/>
    </row>
    <row r="5" spans="1:4" x14ac:dyDescent="0.35">
      <c r="A5" t="s">
        <v>542</v>
      </c>
      <c r="B5" t="s">
        <v>543</v>
      </c>
    </row>
    <row r="8" spans="1:4" x14ac:dyDescent="0.35">
      <c r="A8" s="26" t="s">
        <v>544</v>
      </c>
      <c r="B8" s="26"/>
      <c r="C8" s="26" t="s">
        <v>546</v>
      </c>
      <c r="D8" s="26" t="s">
        <v>547</v>
      </c>
    </row>
    <row r="10" spans="1:4" x14ac:dyDescent="0.35">
      <c r="A10" t="s">
        <v>695</v>
      </c>
      <c r="C10" s="27" t="s">
        <v>710</v>
      </c>
      <c r="D10" t="s">
        <v>711</v>
      </c>
    </row>
    <row r="11" spans="1:4" x14ac:dyDescent="0.35">
      <c r="A11" s="27" t="s">
        <v>698</v>
      </c>
      <c r="B11" s="27"/>
      <c r="C11" t="s">
        <v>712</v>
      </c>
      <c r="D11" t="s">
        <v>713</v>
      </c>
    </row>
    <row r="12" spans="1:4" x14ac:dyDescent="0.35">
      <c r="A12" s="27" t="s">
        <v>714</v>
      </c>
      <c r="B12" s="27"/>
      <c r="C12" t="s">
        <v>715</v>
      </c>
      <c r="D12" t="s">
        <v>716</v>
      </c>
    </row>
    <row r="13" spans="1:4" x14ac:dyDescent="0.35">
      <c r="A13" t="s">
        <v>609</v>
      </c>
      <c r="C13" t="s">
        <v>717</v>
      </c>
      <c r="D13" t="s">
        <v>718</v>
      </c>
    </row>
    <row r="16" spans="1:4" ht="18.5" x14ac:dyDescent="0.45">
      <c r="A16" s="25" t="s">
        <v>271</v>
      </c>
      <c r="B16" s="25"/>
    </row>
    <row r="18" spans="1:4" x14ac:dyDescent="0.35">
      <c r="A18" t="s">
        <v>542</v>
      </c>
      <c r="C18" t="s">
        <v>543</v>
      </c>
    </row>
    <row r="21" spans="1:4" x14ac:dyDescent="0.35">
      <c r="A21" s="26" t="s">
        <v>544</v>
      </c>
      <c r="B21" s="26" t="s">
        <v>545</v>
      </c>
      <c r="C21" s="26" t="s">
        <v>546</v>
      </c>
      <c r="D21" s="26" t="s">
        <v>547</v>
      </c>
    </row>
    <row r="23" spans="1:4" x14ac:dyDescent="0.35">
      <c r="A23" t="s">
        <v>695</v>
      </c>
      <c r="C23" s="27" t="s">
        <v>719</v>
      </c>
      <c r="D23" t="s">
        <v>720</v>
      </c>
    </row>
    <row r="24" spans="1:4" x14ac:dyDescent="0.35">
      <c r="A24" s="27" t="s">
        <v>698</v>
      </c>
      <c r="B24" s="27"/>
      <c r="C24" t="s">
        <v>721</v>
      </c>
      <c r="D24" s="27" t="s">
        <v>722</v>
      </c>
    </row>
    <row r="25" spans="1:4" x14ac:dyDescent="0.35">
      <c r="A25" s="27" t="s">
        <v>714</v>
      </c>
      <c r="B25" s="27"/>
      <c r="C25" t="s">
        <v>723</v>
      </c>
      <c r="D25" t="s">
        <v>724</v>
      </c>
    </row>
    <row r="26" spans="1:4" x14ac:dyDescent="0.35">
      <c r="A26" s="27"/>
      <c r="B26" t="s">
        <v>551</v>
      </c>
      <c r="C26" t="s">
        <v>725</v>
      </c>
      <c r="D26" t="s">
        <v>726</v>
      </c>
    </row>
    <row r="27" spans="1:4" x14ac:dyDescent="0.35">
      <c r="A27" s="27"/>
      <c r="B27" t="s">
        <v>554</v>
      </c>
      <c r="C27" t="s">
        <v>727</v>
      </c>
      <c r="D27" t="s">
        <v>728</v>
      </c>
    </row>
    <row r="28" spans="1:4" x14ac:dyDescent="0.35">
      <c r="A28" s="27"/>
      <c r="B28" t="s">
        <v>729</v>
      </c>
      <c r="D28" t="s">
        <v>564</v>
      </c>
    </row>
    <row r="29" spans="1:4" x14ac:dyDescent="0.35">
      <c r="A29" t="s">
        <v>609</v>
      </c>
      <c r="C29" t="s">
        <v>730</v>
      </c>
      <c r="D29" t="s">
        <v>731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58"/>
  <sheetViews>
    <sheetView zoomScale="80" zoomScaleNormal="80" workbookViewId="0">
      <selection activeCell="A3" sqref="A3"/>
    </sheetView>
  </sheetViews>
  <sheetFormatPr defaultRowHeight="14.5" x14ac:dyDescent="0.35"/>
  <cols>
    <col min="1" max="1" width="25.81640625" customWidth="1"/>
    <col min="2" max="2" width="15.81640625" customWidth="1"/>
    <col min="3" max="3" width="67.54296875" customWidth="1"/>
    <col min="4" max="4" width="19.26953125" customWidth="1"/>
    <col min="5" max="1025" width="8.7265625" customWidth="1"/>
  </cols>
  <sheetData>
    <row r="3" spans="1:4" ht="18.5" x14ac:dyDescent="0.45">
      <c r="A3" s="25" t="s">
        <v>353</v>
      </c>
    </row>
    <row r="4" spans="1:4" x14ac:dyDescent="0.35">
      <c r="A4" t="s">
        <v>542</v>
      </c>
      <c r="B4" t="s">
        <v>543</v>
      </c>
      <c r="C4" t="s">
        <v>732</v>
      </c>
    </row>
    <row r="6" spans="1:4" x14ac:dyDescent="0.35">
      <c r="A6" s="26" t="s">
        <v>544</v>
      </c>
      <c r="B6" s="26" t="s">
        <v>546</v>
      </c>
      <c r="C6" s="26" t="s">
        <v>547</v>
      </c>
      <c r="D6" s="26" t="s">
        <v>733</v>
      </c>
    </row>
    <row r="7" spans="1:4" x14ac:dyDescent="0.35">
      <c r="A7" s="27" t="s">
        <v>705</v>
      </c>
      <c r="B7" t="s">
        <v>734</v>
      </c>
      <c r="C7" t="s">
        <v>735</v>
      </c>
      <c r="D7" s="27" t="s">
        <v>736</v>
      </c>
    </row>
    <row r="10" spans="1:4" ht="18.5" x14ac:dyDescent="0.45">
      <c r="A10" s="25" t="s">
        <v>284</v>
      </c>
    </row>
    <row r="11" spans="1:4" ht="18.5" x14ac:dyDescent="0.45">
      <c r="A11" s="25" t="s">
        <v>288</v>
      </c>
    </row>
    <row r="12" spans="1:4" ht="18.5" x14ac:dyDescent="0.45">
      <c r="A12" s="25" t="s">
        <v>292</v>
      </c>
    </row>
    <row r="13" spans="1:4" x14ac:dyDescent="0.35">
      <c r="A13" t="s">
        <v>542</v>
      </c>
      <c r="B13" t="s">
        <v>543</v>
      </c>
      <c r="C13" t="s">
        <v>732</v>
      </c>
    </row>
    <row r="15" spans="1:4" x14ac:dyDescent="0.35">
      <c r="A15" s="26" t="s">
        <v>544</v>
      </c>
      <c r="B15" s="26" t="s">
        <v>546</v>
      </c>
      <c r="C15" s="26" t="s">
        <v>547</v>
      </c>
      <c r="D15" s="26" t="s">
        <v>733</v>
      </c>
    </row>
    <row r="16" spans="1:4" x14ac:dyDescent="0.35">
      <c r="A16" s="27" t="s">
        <v>705</v>
      </c>
      <c r="B16" t="s">
        <v>737</v>
      </c>
      <c r="C16" t="s">
        <v>738</v>
      </c>
      <c r="D16" s="27" t="s">
        <v>739</v>
      </c>
    </row>
    <row r="19" spans="1:4" ht="18.5" x14ac:dyDescent="0.45">
      <c r="A19" s="25" t="s">
        <v>296</v>
      </c>
    </row>
    <row r="20" spans="1:4" ht="18.5" x14ac:dyDescent="0.45">
      <c r="A20" s="25" t="s">
        <v>301</v>
      </c>
    </row>
    <row r="21" spans="1:4" ht="18.5" x14ac:dyDescent="0.45">
      <c r="A21" s="25" t="s">
        <v>305</v>
      </c>
    </row>
    <row r="22" spans="1:4" x14ac:dyDescent="0.35">
      <c r="A22" t="s">
        <v>542</v>
      </c>
      <c r="B22" t="s">
        <v>543</v>
      </c>
      <c r="C22" t="s">
        <v>740</v>
      </c>
    </row>
    <row r="24" spans="1:4" x14ac:dyDescent="0.35">
      <c r="A24" s="26" t="s">
        <v>544</v>
      </c>
      <c r="B24" s="26" t="s">
        <v>546</v>
      </c>
      <c r="C24" s="26" t="s">
        <v>547</v>
      </c>
      <c r="D24" s="26" t="s">
        <v>733</v>
      </c>
    </row>
    <row r="25" spans="1:4" x14ac:dyDescent="0.35">
      <c r="A25" s="27" t="s">
        <v>705</v>
      </c>
      <c r="B25" t="s">
        <v>741</v>
      </c>
      <c r="C25" t="s">
        <v>742</v>
      </c>
      <c r="D25" s="27" t="s">
        <v>743</v>
      </c>
    </row>
    <row r="28" spans="1:4" ht="18.5" x14ac:dyDescent="0.45">
      <c r="A28" s="25" t="s">
        <v>321</v>
      </c>
    </row>
    <row r="29" spans="1:4" ht="18.5" x14ac:dyDescent="0.45">
      <c r="A29" s="25" t="s">
        <v>325</v>
      </c>
    </row>
    <row r="30" spans="1:4" x14ac:dyDescent="0.35">
      <c r="A30" t="s">
        <v>542</v>
      </c>
      <c r="B30" t="s">
        <v>543</v>
      </c>
      <c r="C30" t="s">
        <v>740</v>
      </c>
    </row>
    <row r="32" spans="1:4" x14ac:dyDescent="0.35">
      <c r="A32" s="26" t="s">
        <v>544</v>
      </c>
      <c r="B32" s="26" t="s">
        <v>546</v>
      </c>
      <c r="C32" s="26" t="s">
        <v>547</v>
      </c>
      <c r="D32" s="26" t="s">
        <v>733</v>
      </c>
    </row>
    <row r="33" spans="1:4" x14ac:dyDescent="0.35">
      <c r="A33" s="27" t="s">
        <v>705</v>
      </c>
      <c r="B33" t="s">
        <v>744</v>
      </c>
      <c r="C33" t="s">
        <v>745</v>
      </c>
      <c r="D33" s="27" t="s">
        <v>746</v>
      </c>
    </row>
    <row r="36" spans="1:4" ht="18.5" x14ac:dyDescent="0.45">
      <c r="A36" s="25" t="s">
        <v>309</v>
      </c>
    </row>
    <row r="37" spans="1:4" ht="18.5" x14ac:dyDescent="0.45">
      <c r="A37" s="25" t="s">
        <v>313</v>
      </c>
    </row>
    <row r="38" spans="1:4" ht="18.5" x14ac:dyDescent="0.45">
      <c r="A38" s="25" t="s">
        <v>317</v>
      </c>
    </row>
    <row r="39" spans="1:4" x14ac:dyDescent="0.35">
      <c r="A39" t="s">
        <v>542</v>
      </c>
      <c r="B39" t="s">
        <v>543</v>
      </c>
      <c r="C39" t="s">
        <v>740</v>
      </c>
    </row>
    <row r="41" spans="1:4" x14ac:dyDescent="0.35">
      <c r="A41" s="26" t="s">
        <v>544</v>
      </c>
      <c r="B41" s="26" t="s">
        <v>546</v>
      </c>
      <c r="C41" s="26" t="s">
        <v>547</v>
      </c>
      <c r="D41" s="26" t="s">
        <v>733</v>
      </c>
    </row>
    <row r="42" spans="1:4" x14ac:dyDescent="0.35">
      <c r="A42" s="27" t="s">
        <v>705</v>
      </c>
      <c r="B42" t="s">
        <v>747</v>
      </c>
      <c r="C42" t="s">
        <v>748</v>
      </c>
      <c r="D42" s="27" t="s">
        <v>746</v>
      </c>
    </row>
    <row r="45" spans="1:4" ht="18.5" x14ac:dyDescent="0.45">
      <c r="A45" s="25" t="s">
        <v>329</v>
      </c>
    </row>
    <row r="46" spans="1:4" ht="18.5" x14ac:dyDescent="0.45">
      <c r="A46" s="25" t="s">
        <v>333</v>
      </c>
    </row>
    <row r="47" spans="1:4" ht="18.5" x14ac:dyDescent="0.45">
      <c r="A47" s="25" t="s">
        <v>337</v>
      </c>
    </row>
    <row r="48" spans="1:4" x14ac:dyDescent="0.35">
      <c r="A48" t="s">
        <v>542</v>
      </c>
      <c r="B48" t="s">
        <v>621</v>
      </c>
      <c r="C48" t="s">
        <v>749</v>
      </c>
    </row>
    <row r="50" spans="1:4" x14ac:dyDescent="0.35">
      <c r="A50" s="26" t="s">
        <v>544</v>
      </c>
      <c r="B50" s="26" t="s">
        <v>546</v>
      </c>
      <c r="C50" s="26" t="s">
        <v>547</v>
      </c>
      <c r="D50" s="26" t="s">
        <v>733</v>
      </c>
    </row>
    <row r="51" spans="1:4" x14ac:dyDescent="0.35">
      <c r="A51" s="27" t="s">
        <v>701</v>
      </c>
      <c r="B51" t="s">
        <v>750</v>
      </c>
      <c r="C51" t="s">
        <v>751</v>
      </c>
      <c r="D51" s="27" t="s">
        <v>752</v>
      </c>
    </row>
    <row r="54" spans="1:4" ht="18.5" x14ac:dyDescent="0.45">
      <c r="A54" s="25" t="s">
        <v>357</v>
      </c>
    </row>
    <row r="55" spans="1:4" x14ac:dyDescent="0.35">
      <c r="A55" t="s">
        <v>542</v>
      </c>
      <c r="B55" t="s">
        <v>543</v>
      </c>
      <c r="C55" t="s">
        <v>749</v>
      </c>
    </row>
    <row r="57" spans="1:4" x14ac:dyDescent="0.35">
      <c r="A57" s="26" t="s">
        <v>544</v>
      </c>
      <c r="B57" s="26" t="s">
        <v>546</v>
      </c>
      <c r="C57" s="26" t="s">
        <v>547</v>
      </c>
      <c r="D57" s="26" t="s">
        <v>733</v>
      </c>
    </row>
    <row r="58" spans="1:4" x14ac:dyDescent="0.35">
      <c r="A58" s="27" t="s">
        <v>701</v>
      </c>
      <c r="B58" t="s">
        <v>753</v>
      </c>
      <c r="C58" t="s">
        <v>754</v>
      </c>
      <c r="D58" s="27" t="s">
        <v>755</v>
      </c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Meter values</vt:lpstr>
      <vt:lpstr>Internal values</vt:lpstr>
      <vt:lpstr>vid_Meter_Errors</vt:lpstr>
      <vt:lpstr>vid_Firmware_Ver</vt:lpstr>
      <vt:lpstr>vid_Meter_Model &amp; ID</vt:lpstr>
      <vt:lpstr>vid_Meter_Config</vt:lpstr>
      <vt:lpstr>vid_Meter_Form &amp; Ratio</vt:lpstr>
      <vt:lpstr>vid_Dem_Settings</vt:lpstr>
      <vt:lpstr>Phasor Diagram</vt:lpstr>
      <vt:lpstr>Event Log</vt:lpstr>
      <vt:lpstr>vid_Switch_State</vt:lpstr>
      <vt:lpstr>'Internal values'!name_max_len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</dc:creator>
  <dc:description/>
  <cp:lastModifiedBy>Randy Austin</cp:lastModifiedBy>
  <cp:revision>52</cp:revision>
  <cp:lastPrinted>2019-02-25T13:39:04Z</cp:lastPrinted>
  <dcterms:created xsi:type="dcterms:W3CDTF">2018-11-05T13:46:44Z</dcterms:created>
  <dcterms:modified xsi:type="dcterms:W3CDTF">2019-05-29T14:59:13Z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